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3" activeTab="1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7月" sheetId="7" r:id="rId6"/>
    <sheet name="202401-03" sheetId="6" r:id="rId7"/>
    <sheet name="8月" sheetId="8" r:id="rId8"/>
    <sheet name="9月" sheetId="9" r:id="rId9"/>
    <sheet name="10月" sheetId="10" r:id="rId10"/>
    <sheet name="202210-11国补" sheetId="1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<sst xmlns="http://schemas.openxmlformats.org/spreadsheetml/2006/main" count="187" uniqueCount="36">
  <si>
    <t>薛村镇2024年1月光伏扶贫收益分配明细表</t>
  </si>
  <si>
    <t>村名</t>
  </si>
  <si>
    <t>瓦数 （千瓦）</t>
  </si>
  <si>
    <t>占地亩数</t>
  </si>
  <si>
    <t>1月</t>
  </si>
  <si>
    <t>总金额</t>
  </si>
  <si>
    <t>备注</t>
  </si>
  <si>
    <t>军渡</t>
  </si>
  <si>
    <t>联村电站</t>
  </si>
  <si>
    <t>郝家津</t>
  </si>
  <si>
    <t>大凤山</t>
  </si>
  <si>
    <t>斜则</t>
  </si>
  <si>
    <t>焉头</t>
  </si>
  <si>
    <t>合计</t>
  </si>
  <si>
    <t>薛村镇2024年2月光伏扶贫收益分配明细表</t>
  </si>
  <si>
    <t>2月</t>
  </si>
  <si>
    <t>薛村镇2024年3月光伏扶贫收益分配明细表</t>
  </si>
  <si>
    <t>3月</t>
  </si>
  <si>
    <t>（斜则地款17000）联村电站</t>
  </si>
  <si>
    <t>薛村镇2024年4月光伏扶贫收益分配明细表</t>
  </si>
  <si>
    <t>4月</t>
  </si>
  <si>
    <t>（斜则地款18000）联村电站</t>
  </si>
  <si>
    <t>薛村镇2024年5月光伏扶贫收益分配明细表</t>
  </si>
  <si>
    <t>5月</t>
  </si>
  <si>
    <t>薛村镇2024年7月光伏扶贫收益分配明细表</t>
  </si>
  <si>
    <t>7月</t>
  </si>
  <si>
    <t>薛村镇2024年1-3月及补发之前光伏扶贫收益分配明细表</t>
  </si>
  <si>
    <t>1-3月</t>
  </si>
  <si>
    <t>薛村镇2024年8月光伏扶贫收益分配明细表</t>
  </si>
  <si>
    <t>8月</t>
  </si>
  <si>
    <t>薛村镇2024年9月光伏扶贫收益分配明细表</t>
  </si>
  <si>
    <t>9月</t>
  </si>
  <si>
    <t>薛村镇2024年10月光伏扶贫收益分配明细表</t>
  </si>
  <si>
    <t>10月</t>
  </si>
  <si>
    <t>薛村镇2022年10-11月光伏扶贫补助资金分配明细表</t>
  </si>
  <si>
    <t>2022.10-2022.11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</si>
</sst>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方正小标宋简体"/>
      <charset val="134"/>
    </font>
    <font>
      <b/>
      <sz val="2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topLeftCell="A4" workbookViewId="0">
      <selection activeCell="D14" sqref="D1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3189.61</v>
      </c>
      <c r="E3" s="6">
        <f>SUM(D3:D4)</f>
        <v>9229.61</v>
      </c>
      <c r="F3" s="7"/>
    </row>
    <row r="4" s="1" customFormat="1" ht="45" customHeight="1" spans="1:6">
      <c r="A4" s="8"/>
      <c r="B4" s="7">
        <v>200</v>
      </c>
      <c r="C4" s="7"/>
      <c r="D4" s="9">
        <v>6040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9060</v>
      </c>
      <c r="E5" s="10">
        <v>9060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7582.09</v>
      </c>
      <c r="E6" s="7">
        <v>7582.09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6042.13</v>
      </c>
      <c r="E7" s="10">
        <v>6042.13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3020</v>
      </c>
      <c r="E8" s="10">
        <v>3020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34933.83</v>
      </c>
      <c r="E9" s="12">
        <f>SUM(E3:E8)</f>
        <v>34933.83</v>
      </c>
      <c r="F9" s="7"/>
    </row>
    <row r="12" spans="4:4">
      <c r="D12" s="1">
        <v>3498.75</v>
      </c>
    </row>
    <row r="13" spans="4:4">
      <c r="D13" s="1">
        <v>20663.38</v>
      </c>
    </row>
    <row r="14" spans="4:4">
      <c r="D14" s="1">
        <f>SUM(D12:D13)</f>
        <v>24162.13</v>
      </c>
    </row>
    <row r="15" spans="4:5">
      <c r="D15" s="1">
        <f>D14/8</f>
        <v>3020.26625</v>
      </c>
      <c r="E15" s="1">
        <v>3020</v>
      </c>
    </row>
    <row r="16" spans="5:5">
      <c r="E16" s="1">
        <f>E15*2</f>
        <v>6040</v>
      </c>
    </row>
    <row r="17" spans="5:5">
      <c r="E17" s="1">
        <f>E15*3</f>
        <v>9060</v>
      </c>
    </row>
    <row r="18" spans="5:5">
      <c r="E18" s="1">
        <f>D14-E15-E16-E17</f>
        <v>6042.13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3295.09</v>
      </c>
      <c r="E3" s="6">
        <f>D3+D4</f>
        <v>9619.09</v>
      </c>
      <c r="F3" s="7"/>
    </row>
    <row r="4" s="1" customFormat="1" ht="45" customHeight="1" spans="1:6">
      <c r="A4" s="8"/>
      <c r="B4" s="7">
        <v>200</v>
      </c>
      <c r="C4" s="7"/>
      <c r="D4" s="9">
        <v>6324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9486</v>
      </c>
      <c r="E5" s="10">
        <v>9486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6957.01</v>
      </c>
      <c r="E6" s="7">
        <v>6957.01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6331.92</v>
      </c>
      <c r="E7" s="10">
        <v>6331.92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3162</v>
      </c>
      <c r="E8" s="10">
        <v>3162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35556.02</v>
      </c>
      <c r="E9" s="12">
        <f>SUM(E3:E8)</f>
        <v>35556.02</v>
      </c>
      <c r="F9" s="7"/>
    </row>
    <row r="13" s="1" customFormat="1" spans="4:4">
      <c r="D13" s="1">
        <v>3316.97</v>
      </c>
    </row>
    <row r="14" s="1" customFormat="1" spans="4:4">
      <c r="D14" s="1">
        <v>21986.95</v>
      </c>
    </row>
    <row r="15" s="1" customFormat="1" spans="4:6">
      <c r="D15" s="1">
        <f>SUM(D13:D14)</f>
        <v>25303.92</v>
      </c>
      <c r="E15" s="1">
        <f>D15/8</f>
        <v>3162.99</v>
      </c>
      <c r="F15" s="1">
        <v>3162</v>
      </c>
    </row>
    <row r="16" s="1" customFormat="1" spans="6:6">
      <c r="F16" s="1">
        <f>F15*2</f>
        <v>6324</v>
      </c>
    </row>
    <row r="17" s="1" customFormat="1" spans="6:6">
      <c r="F17" s="1">
        <f>F15*3</f>
        <v>9486</v>
      </c>
    </row>
    <row r="18" s="1" customFormat="1" spans="6:6">
      <c r="F18" s="1">
        <f>D15-F15-F16-F17</f>
        <v>6331.92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1" sqref="A1:F1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6911.48</v>
      </c>
      <c r="E3" s="6">
        <f>D3+D4</f>
        <v>22269.48</v>
      </c>
      <c r="F3" s="7"/>
    </row>
    <row r="4" s="1" customFormat="1" ht="45" customHeight="1" spans="1:6">
      <c r="A4" s="8"/>
      <c r="B4" s="7">
        <v>200</v>
      </c>
      <c r="C4" s="7"/>
      <c r="D4" s="9">
        <v>15358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23037</v>
      </c>
      <c r="E5" s="10">
        <v>23037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16541.53</v>
      </c>
      <c r="E6" s="7">
        <v>16541.53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15362.35</v>
      </c>
      <c r="E7" s="10">
        <v>15362.35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7679</v>
      </c>
      <c r="E8" s="10">
        <v>7679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84889.36</v>
      </c>
      <c r="E9" s="12">
        <f>SUM(E3:E8)</f>
        <v>84889.36</v>
      </c>
      <c r="F9" s="7"/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2571.29</v>
      </c>
      <c r="E3" s="6">
        <f>D3+D4</f>
        <v>7661.29</v>
      </c>
      <c r="F3" s="7"/>
    </row>
    <row r="4" s="1" customFormat="1" ht="45" customHeight="1" spans="1:6">
      <c r="A4" s="8"/>
      <c r="B4" s="7">
        <v>200</v>
      </c>
      <c r="C4" s="7"/>
      <c r="D4" s="9">
        <v>5090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7635</v>
      </c>
      <c r="E5" s="10">
        <v>7635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5411.14</v>
      </c>
      <c r="E6" s="7">
        <v>5411.14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5093.59</v>
      </c>
      <c r="E7" s="10">
        <v>5093.59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2545</v>
      </c>
      <c r="E8" s="10">
        <v>2545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28346.02</v>
      </c>
      <c r="E9" s="12">
        <f>SUM(E3:E8)</f>
        <v>28346.02</v>
      </c>
      <c r="F9" s="7"/>
    </row>
    <row r="12" s="1" customFormat="1" spans="4:4">
      <c r="D12" s="1">
        <v>2651.23</v>
      </c>
    </row>
    <row r="13" s="1" customFormat="1" spans="4:4">
      <c r="D13" s="1">
        <v>17712.36</v>
      </c>
    </row>
    <row r="14" s="1" customFormat="1" spans="4:4">
      <c r="D14" s="1">
        <f>SUM(D12:D13)</f>
        <v>20363.59</v>
      </c>
    </row>
    <row r="15" s="1" customFormat="1" spans="4:5">
      <c r="D15" s="1">
        <f>D14/8</f>
        <v>2545.44875</v>
      </c>
      <c r="E15" s="1">
        <v>2545</v>
      </c>
    </row>
    <row r="16" s="1" customFormat="1" spans="5:5">
      <c r="E16" s="1">
        <f>E15*2</f>
        <v>5090</v>
      </c>
    </row>
    <row r="17" s="1" customFormat="1" spans="5:5">
      <c r="E17" s="1">
        <f>E15*3</f>
        <v>7635</v>
      </c>
    </row>
    <row r="18" s="1" customFormat="1" spans="5:5">
      <c r="E18" s="1">
        <f>D14-E15-E16-E17</f>
        <v>5093.59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0" zoomScaleNormal="80" workbookViewId="0">
      <selection activeCell="F15" sqref="F15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4216.99</v>
      </c>
      <c r="E3" s="6">
        <f>D3+D4</f>
        <v>8386.99</v>
      </c>
      <c r="F3" s="7"/>
    </row>
    <row r="4" s="1" customFormat="1" ht="45" customHeight="1" spans="1:6">
      <c r="A4" s="8"/>
      <c r="B4" s="7">
        <v>200</v>
      </c>
      <c r="C4" s="7"/>
      <c r="D4" s="9">
        <v>4170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6255</v>
      </c>
      <c r="E5" s="10">
        <v>6255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8918.64</v>
      </c>
      <c r="E6" s="7">
        <v>8918.64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21177.84</v>
      </c>
      <c r="E7" s="10">
        <v>21177.84</v>
      </c>
      <c r="F7" s="11" t="s">
        <v>18</v>
      </c>
    </row>
    <row r="8" s="1" customFormat="1" ht="45" customHeight="1" spans="1:6">
      <c r="A8" s="7" t="s">
        <v>12</v>
      </c>
      <c r="B8" s="7">
        <v>100</v>
      </c>
      <c r="C8" s="7"/>
      <c r="D8" s="10">
        <v>2085</v>
      </c>
      <c r="E8" s="10">
        <v>2085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46823.47</v>
      </c>
      <c r="E9" s="12">
        <f>SUM(E3:E8)</f>
        <v>46823.47</v>
      </c>
      <c r="F9" s="7"/>
    </row>
    <row r="12" s="1" customFormat="1" spans="4:4">
      <c r="D12" s="1">
        <v>4349.4</v>
      </c>
    </row>
    <row r="13" s="1" customFormat="1" spans="4:4">
      <c r="D13" s="1">
        <v>29338.44</v>
      </c>
    </row>
    <row r="14" s="1" customFormat="1" spans="4:6">
      <c r="D14" s="1">
        <f>SUM(D12:D13)</f>
        <v>33687.84</v>
      </c>
      <c r="E14" s="1">
        <f>D14-17000</f>
        <v>16687.84</v>
      </c>
      <c r="F14" s="1">
        <f>E14/8</f>
        <v>2085.98</v>
      </c>
    </row>
    <row r="15" s="1" customFormat="1" spans="6:6">
      <c r="F15" s="1">
        <v>2085</v>
      </c>
    </row>
    <row r="16" s="1" customFormat="1" spans="6:6">
      <c r="F16" s="1">
        <f>F15*2</f>
        <v>4170</v>
      </c>
    </row>
    <row r="17" s="1" customFormat="1" spans="6:6">
      <c r="F17" s="1">
        <f>F15*3</f>
        <v>6255</v>
      </c>
    </row>
    <row r="18" s="1" customFormat="1" spans="6:6">
      <c r="F18" s="1">
        <f>D14-F15-F16-F17</f>
        <v>21177.84</v>
      </c>
    </row>
    <row r="19" spans="6:6">
      <c r="F19" s="1">
        <f>F18-17000</f>
        <v>4177.84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6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4610.46</v>
      </c>
      <c r="E3" s="6">
        <f>SUM(D3:D4)</f>
        <v>9082.46</v>
      </c>
      <c r="F3" s="7"/>
    </row>
    <row r="4" s="1" customFormat="1" ht="45" customHeight="1" spans="1:6">
      <c r="A4" s="8"/>
      <c r="B4" s="7">
        <v>200</v>
      </c>
      <c r="C4" s="7"/>
      <c r="D4" s="9">
        <v>4472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6708</v>
      </c>
      <c r="E5" s="10">
        <v>6708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9073.53</v>
      </c>
      <c r="E6" s="7">
        <v>9073.53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f>4477.77+18000</f>
        <v>22477.77</v>
      </c>
      <c r="E7" s="10">
        <f>4477.77+18000</f>
        <v>22477.77</v>
      </c>
      <c r="F7" s="11" t="s">
        <v>21</v>
      </c>
    </row>
    <row r="8" s="1" customFormat="1" ht="45" customHeight="1" spans="1:6">
      <c r="A8" s="7" t="s">
        <v>12</v>
      </c>
      <c r="B8" s="7">
        <v>100</v>
      </c>
      <c r="C8" s="7"/>
      <c r="D8" s="10">
        <v>2236</v>
      </c>
      <c r="E8" s="10">
        <v>2236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49577.76</v>
      </c>
      <c r="E9" s="12">
        <f>SUM(E3:E8)</f>
        <v>49577.76</v>
      </c>
      <c r="F9" s="7"/>
    </row>
    <row r="13" s="1" customFormat="1" spans="4:4">
      <c r="D13" s="1">
        <v>4616.08</v>
      </c>
    </row>
    <row r="14" s="1" customFormat="1" spans="4:4">
      <c r="D14" s="1">
        <v>31277.69</v>
      </c>
    </row>
    <row r="15" s="1" customFormat="1" spans="4:6">
      <c r="D15" s="1">
        <f>SUM(D13:D14)</f>
        <v>35893.77</v>
      </c>
      <c r="E15" s="1">
        <f>D15-18000</f>
        <v>17893.77</v>
      </c>
      <c r="F15" s="1">
        <f>E15/8</f>
        <v>2236.72125</v>
      </c>
    </row>
    <row r="16" s="1" customFormat="1" spans="6:6">
      <c r="F16" s="1">
        <v>2236</v>
      </c>
    </row>
    <row r="17" s="1" customFormat="1" spans="6:6">
      <c r="F17" s="1">
        <f>F16*2</f>
        <v>4472</v>
      </c>
    </row>
    <row r="18" s="1" customFormat="1" spans="6:6">
      <c r="F18" s="1">
        <f>F16*3</f>
        <v>6708</v>
      </c>
    </row>
    <row r="19" s="1" customFormat="1" spans="6:6">
      <c r="F19" s="1">
        <f>E15-F16-F17-F18</f>
        <v>4477.77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5193.17</v>
      </c>
      <c r="E3" s="6">
        <f>D3+D4</f>
        <v>15069.17</v>
      </c>
      <c r="F3" s="7"/>
    </row>
    <row r="4" s="1" customFormat="1" ht="45" customHeight="1" spans="1:6">
      <c r="A4" s="8"/>
      <c r="B4" s="7">
        <v>200</v>
      </c>
      <c r="C4" s="7"/>
      <c r="D4" s="9">
        <v>9876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14814</v>
      </c>
      <c r="E5" s="10">
        <v>14814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10462.54</v>
      </c>
      <c r="E6" s="7">
        <v>10462.54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9879.44</v>
      </c>
      <c r="E7" s="10">
        <v>9879.44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4938</v>
      </c>
      <c r="E8" s="10">
        <v>4938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55163.15</v>
      </c>
      <c r="E9" s="12">
        <f>SUM(E3:E8)</f>
        <v>55163.15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4352.52</v>
      </c>
      <c r="E3" s="6">
        <f>SUM(D3:D4)</f>
        <v>12858.52</v>
      </c>
      <c r="F3" s="7"/>
    </row>
    <row r="4" s="1" customFormat="1" ht="45" customHeight="1" spans="1:6">
      <c r="A4" s="8"/>
      <c r="B4" s="7">
        <v>200</v>
      </c>
      <c r="C4" s="7"/>
      <c r="D4" s="9">
        <v>8506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12759</v>
      </c>
      <c r="E5" s="10">
        <v>12759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8789.98</v>
      </c>
      <c r="E6" s="7">
        <v>8789.98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8508.99</v>
      </c>
      <c r="E7" s="10">
        <v>8508.99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4253</v>
      </c>
      <c r="E8" s="10">
        <v>4253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47169.49</v>
      </c>
      <c r="E9" s="12">
        <f>SUM(E3:E8)</f>
        <v>47169.49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80" zoomScaleNormal="80" workbookViewId="0">
      <selection activeCell="F3" sqref="F3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9226.23</v>
      </c>
      <c r="E3" s="6">
        <f>D3+D4</f>
        <v>19130.23</v>
      </c>
      <c r="F3" s="7"/>
    </row>
    <row r="4" s="1" customFormat="1" ht="45" customHeight="1" spans="1:6">
      <c r="A4" s="8"/>
      <c r="B4" s="7">
        <v>200</v>
      </c>
      <c r="C4" s="7"/>
      <c r="D4" s="9">
        <v>9904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14856</v>
      </c>
      <c r="E5" s="10">
        <v>14856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20912.07</v>
      </c>
      <c r="E6" s="7">
        <v>20912.07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9906.84</v>
      </c>
      <c r="E7" s="10">
        <v>9906.84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4952</v>
      </c>
      <c r="E8" s="10">
        <v>4952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69757.14</v>
      </c>
      <c r="E9" s="12">
        <f>SUM(E3:E8)</f>
        <v>69757.14</v>
      </c>
      <c r="F9" s="7"/>
    </row>
    <row r="12" s="1" customFormat="1" spans="4:4">
      <c r="D12" s="1">
        <v>9827.19</v>
      </c>
    </row>
    <row r="13" s="1" customFormat="1" spans="4:4">
      <c r="D13" s="1">
        <v>29791.65</v>
      </c>
    </row>
    <row r="14" s="1" customFormat="1" spans="4:6">
      <c r="D14" s="1">
        <f>SUM(D12:D13)</f>
        <v>39618.84</v>
      </c>
      <c r="E14" s="1">
        <f>D14/8</f>
        <v>4952.355</v>
      </c>
      <c r="F14" s="1">
        <v>4952</v>
      </c>
    </row>
    <row r="15" s="1" customFormat="1" spans="6:6">
      <c r="F15" s="1">
        <f>F14*2</f>
        <v>9904</v>
      </c>
    </row>
    <row r="16" s="1" customFormat="1" spans="6:6">
      <c r="F16" s="1">
        <f>F14*3</f>
        <v>14856</v>
      </c>
    </row>
    <row r="17" s="1" customFormat="1" spans="6:6">
      <c r="F17" s="1">
        <f>D14-F14-F15-F16</f>
        <v>9906.84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28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4480.56</v>
      </c>
      <c r="E3" s="6">
        <f>D4+D3</f>
        <v>13250.56</v>
      </c>
      <c r="F3" s="7"/>
    </row>
    <row r="4" s="1" customFormat="1" ht="45" customHeight="1" spans="1:6">
      <c r="A4" s="8"/>
      <c r="B4" s="7">
        <v>200</v>
      </c>
      <c r="C4" s="7"/>
      <c r="D4" s="9">
        <v>8770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13155</v>
      </c>
      <c r="E5" s="10">
        <v>13155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9103.51</v>
      </c>
      <c r="E6" s="7">
        <v>9103.51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8777.47</v>
      </c>
      <c r="E7" s="10">
        <v>8777.47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4385</v>
      </c>
      <c r="E8" s="10">
        <v>4385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48671.54</v>
      </c>
      <c r="E9" s="12">
        <f>SUM(E3:E8)</f>
        <v>48671.54</v>
      </c>
      <c r="F9" s="7"/>
    </row>
    <row r="13" s="1" customFormat="1" spans="4:4">
      <c r="D13" s="1">
        <v>4534.26</v>
      </c>
    </row>
    <row r="14" s="1" customFormat="1" spans="4:4">
      <c r="D14" s="1">
        <v>30553.21</v>
      </c>
    </row>
    <row r="15" s="1" customFormat="1" spans="4:6">
      <c r="D15" s="1">
        <f>SUM(D13:D14)</f>
        <v>35087.47</v>
      </c>
      <c r="E15" s="1">
        <f>D15/8</f>
        <v>4385.93375</v>
      </c>
      <c r="F15" s="1">
        <v>4385</v>
      </c>
    </row>
    <row r="16" s="1" customFormat="1" spans="6:6">
      <c r="F16" s="1">
        <f>F15*2</f>
        <v>8770</v>
      </c>
    </row>
    <row r="17" s="1" customFormat="1" spans="6:6">
      <c r="F17" s="1">
        <f>F15*3</f>
        <v>13155</v>
      </c>
    </row>
    <row r="18" s="1" customFormat="1" spans="6:6">
      <c r="F18" s="1">
        <f>D15-F15-F16-F17</f>
        <v>8777.47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3376.96</v>
      </c>
      <c r="E3" s="6">
        <f>D3+D4</f>
        <v>9726.96</v>
      </c>
      <c r="F3" s="7"/>
    </row>
    <row r="4" s="1" customFormat="1" ht="45" customHeight="1" spans="1:6">
      <c r="A4" s="8"/>
      <c r="B4" s="7">
        <v>200</v>
      </c>
      <c r="C4" s="7"/>
      <c r="D4" s="9">
        <v>6350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9525</v>
      </c>
      <c r="E5" s="10">
        <v>9525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6708.97</v>
      </c>
      <c r="E6" s="7">
        <v>6708.97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6350.63</v>
      </c>
      <c r="E7" s="10">
        <v>6350.63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3175</v>
      </c>
      <c r="E8" s="10">
        <v>3175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35486.56</v>
      </c>
      <c r="E9" s="12">
        <f>SUM(E3:E8)</f>
        <v>35486.56</v>
      </c>
      <c r="F9" s="7"/>
    </row>
    <row r="13" s="1" customFormat="1" spans="4:4">
      <c r="D13" s="1">
        <v>3297.65</v>
      </c>
    </row>
    <row r="14" s="1" customFormat="1" spans="4:4">
      <c r="D14" s="1">
        <v>22102.98</v>
      </c>
    </row>
    <row r="15" s="1" customFormat="1" spans="4:6">
      <c r="D15" s="1">
        <f>SUM(D13:D14)</f>
        <v>25400.63</v>
      </c>
      <c r="E15" s="1">
        <f>D15/8</f>
        <v>3175.07875</v>
      </c>
      <c r="F15" s="1">
        <v>3175</v>
      </c>
    </row>
    <row r="16" s="1" customFormat="1" spans="6:6">
      <c r="F16" s="1">
        <f>F15*2</f>
        <v>6350</v>
      </c>
    </row>
    <row r="17" s="1" customFormat="1" spans="6:6">
      <c r="F17" s="1">
        <f>F15*3</f>
        <v>9525</v>
      </c>
    </row>
    <row r="18" s="1" customFormat="1" spans="6:6">
      <c r="F18" s="1">
        <f>D15-F15-F16-F17</f>
        <v>6350.63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</vt:lpstr>
      <vt:lpstr>2月</vt:lpstr>
      <vt:lpstr>3月</vt:lpstr>
      <vt:lpstr>4月</vt:lpstr>
      <vt:lpstr>5月</vt:lpstr>
      <vt:lpstr>7月</vt:lpstr>
      <vt:lpstr>202401-03</vt:lpstr>
      <vt:lpstr>8月</vt:lpstr>
      <vt:lpstr>9月</vt:lpstr>
      <vt:lpstr>10月</vt:lpstr>
      <vt:lpstr>202210-11国补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最初，谁惑了谁</cp:lastModifiedBy>
  <dcterms:created xsi:type="dcterms:W3CDTF">2023-03-04T04:28:00Z</dcterms:created>
  <dcterms:modified xsi:type="dcterms:W3CDTF">2025-07-17T04:21:57Z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9E37CA4D07F645F8AB28694925610983_13</vt:lpwstr>
  </property>
</Properties>
</file>