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4" r:id="rId1"/>
  </sheets>
  <definedNames>
    <definedName name="序号">#REF!</definedName>
  </definedNames>
  <calcPr calcId="144525"/>
</workbook>
</file>

<file path=xl/sharedStrings.xml><?xml version="1.0" encoding="utf-8"?>
<sst xmlns="http://schemas.openxmlformats.org/spreadsheetml/2006/main" count="35" uniqueCount="27">
  <si>
    <r>
      <t xml:space="preserve">2020年10至12月高龄与失能老年人及百岁老人资金发放汇总表 </t>
    </r>
    <r>
      <rPr>
        <sz val="20"/>
        <color theme="1"/>
        <rFont val="宋体"/>
        <charset val="134"/>
      </rPr>
      <t xml:space="preserve">     </t>
    </r>
  </si>
  <si>
    <t>单位：元</t>
  </si>
  <si>
    <t>乡（镇）</t>
  </si>
  <si>
    <t>高龄</t>
  </si>
  <si>
    <t>失能</t>
  </si>
  <si>
    <t>百岁老人</t>
  </si>
  <si>
    <t>总合计
金额</t>
  </si>
  <si>
    <t>户数</t>
  </si>
  <si>
    <t>人数</t>
  </si>
  <si>
    <t>月保金额</t>
  </si>
  <si>
    <t>10-12月保障金额</t>
  </si>
  <si>
    <t>李家湾乡</t>
  </si>
  <si>
    <t>成家庄镇</t>
  </si>
  <si>
    <t>薛村镇</t>
  </si>
  <si>
    <t>孟门镇</t>
  </si>
  <si>
    <t>穆村镇</t>
  </si>
  <si>
    <t>金家庄乡</t>
  </si>
  <si>
    <t>石西</t>
  </si>
  <si>
    <t>留誉镇</t>
  </si>
  <si>
    <t>庄上镇</t>
  </si>
  <si>
    <t>高家沟乡</t>
  </si>
  <si>
    <t>三交镇</t>
  </si>
  <si>
    <t>西王家沟乡</t>
  </si>
  <si>
    <t>贾家垣乡</t>
  </si>
  <si>
    <t>陈家湾乡</t>
  </si>
  <si>
    <t>柳林镇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</si>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</sst>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3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55">
    <cellStyle name="常规" xfId="0" builtinId="0"/>
    <cellStyle name="常规_邓家洼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汇总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邓家庄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_圪垛村" xfId="50"/>
    <cellStyle name="40% - 强调文字颜色 6" xfId="51" builtinId="51"/>
    <cellStyle name="60% - 强调文字颜色 6" xfId="52" builtinId="52"/>
    <cellStyle name="常规 5" xfId="53"/>
    <cellStyle name="常规 2" xfId="54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tabSelected="1" workbookViewId="0">
      <selection activeCell="S5" sqref="S5"/>
    </sheetView>
  </sheetViews>
  <sheetFormatPr defaultColWidth="9" defaultRowHeight="14.25"/>
  <cols>
    <col min="1" max="1" width="11.5" customWidth="1"/>
    <col min="2" max="2" width="7.2" customWidth="1"/>
    <col min="3" max="3" width="7.08333333333333" customWidth="1"/>
    <col min="6" max="6" width="7.8" customWidth="1"/>
    <col min="7" max="7" width="8.54166666666667" customWidth="1"/>
    <col min="10" max="10" width="7.03333333333333" customWidth="1"/>
    <col min="11" max="11" width="7.25833333333333" customWidth="1"/>
    <col min="13" max="13" width="10.0333333333333" customWidth="1"/>
    <col min="14" max="14" width="10.525" customWidth="1"/>
  </cols>
  <sheetData>
    <row r="1" s="1" customFormat="1" ht="32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9" customHeight="1" spans="1:1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3" t="s">
        <v>1</v>
      </c>
      <c r="N2" s="13"/>
    </row>
    <row r="3" s="2" customFormat="1" ht="21" customHeight="1" spans="1:14">
      <c r="A3" s="8" t="s">
        <v>2</v>
      </c>
      <c r="B3" s="9" t="s">
        <v>3</v>
      </c>
      <c r="C3" s="10"/>
      <c r="D3" s="10"/>
      <c r="E3" s="10"/>
      <c r="F3" s="9" t="s">
        <v>4</v>
      </c>
      <c r="G3" s="10"/>
      <c r="H3" s="10"/>
      <c r="I3" s="10"/>
      <c r="J3" s="8" t="s">
        <v>5</v>
      </c>
      <c r="K3" s="8"/>
      <c r="L3" s="8"/>
      <c r="M3" s="8"/>
      <c r="N3" s="14" t="s">
        <v>6</v>
      </c>
    </row>
    <row r="4" s="2" customFormat="1" ht="35" customHeight="1" spans="1:14">
      <c r="A4" s="8"/>
      <c r="B4" s="8" t="s">
        <v>7</v>
      </c>
      <c r="C4" s="8" t="s">
        <v>8</v>
      </c>
      <c r="D4" s="8" t="s">
        <v>9</v>
      </c>
      <c r="E4" s="8" t="s">
        <v>10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7</v>
      </c>
      <c r="K4" s="8" t="s">
        <v>8</v>
      </c>
      <c r="L4" s="8" t="s">
        <v>9</v>
      </c>
      <c r="M4" s="8" t="s">
        <v>10</v>
      </c>
      <c r="N4" s="14"/>
    </row>
    <row r="5" s="1" customFormat="1" ht="23.5" customHeight="1" spans="1:16381">
      <c r="A5" s="11" t="s">
        <v>11</v>
      </c>
      <c r="B5" s="11">
        <v>2</v>
      </c>
      <c r="C5" s="11">
        <v>2</v>
      </c>
      <c r="D5" s="11">
        <f>C5*50</f>
        <v>100</v>
      </c>
      <c r="E5" s="11">
        <f>D5*3</f>
        <v>300</v>
      </c>
      <c r="F5" s="11">
        <v>2</v>
      </c>
      <c r="G5" s="11">
        <v>2</v>
      </c>
      <c r="H5" s="11">
        <f>G5*100</f>
        <v>200</v>
      </c>
      <c r="I5" s="11">
        <f>H5*3</f>
        <v>600</v>
      </c>
      <c r="J5" s="11">
        <v>0</v>
      </c>
      <c r="K5" s="11">
        <v>0</v>
      </c>
      <c r="L5" s="11">
        <v>0</v>
      </c>
      <c r="M5" s="11">
        <v>0</v>
      </c>
      <c r="N5" s="11">
        <f>M5+I5+E5</f>
        <v>900</v>
      </c>
      <c r="XEX5" s="15"/>
      <c r="XEY5" s="15"/>
      <c r="XEZ5" s="15"/>
      <c r="XFA5" s="15"/>
    </row>
    <row r="6" s="1" customFormat="1" ht="23.5" customHeight="1" spans="1:16381">
      <c r="A6" s="11" t="s">
        <v>12</v>
      </c>
      <c r="B6" s="11">
        <v>15</v>
      </c>
      <c r="C6" s="11">
        <v>15</v>
      </c>
      <c r="D6" s="11">
        <f t="shared" ref="D6:D20" si="0">C6*50</f>
        <v>750</v>
      </c>
      <c r="E6" s="11">
        <f t="shared" ref="E6:E20" si="1">D6*3</f>
        <v>2250</v>
      </c>
      <c r="F6" s="11">
        <v>2</v>
      </c>
      <c r="G6" s="11">
        <v>3</v>
      </c>
      <c r="H6" s="11">
        <f t="shared" ref="H6:H20" si="2">G6*100</f>
        <v>300</v>
      </c>
      <c r="I6" s="11">
        <f t="shared" ref="I6:I20" si="3">H6*3</f>
        <v>900</v>
      </c>
      <c r="J6" s="11">
        <v>1</v>
      </c>
      <c r="K6" s="11">
        <v>1</v>
      </c>
      <c r="L6" s="11">
        <v>300</v>
      </c>
      <c r="M6" s="11">
        <v>900</v>
      </c>
      <c r="N6" s="11">
        <f t="shared" ref="N6:N20" si="4">M6+I6+E6</f>
        <v>4050</v>
      </c>
      <c r="XEX6" s="15"/>
      <c r="XEY6" s="15"/>
      <c r="XEZ6" s="15"/>
      <c r="XFA6" s="15"/>
    </row>
    <row r="7" s="1" customFormat="1" ht="23.5" customHeight="1" spans="1:16381">
      <c r="A7" s="11" t="s">
        <v>13</v>
      </c>
      <c r="B7" s="11">
        <v>4</v>
      </c>
      <c r="C7" s="11">
        <v>5</v>
      </c>
      <c r="D7" s="11">
        <f t="shared" si="0"/>
        <v>250</v>
      </c>
      <c r="E7" s="11">
        <f t="shared" si="1"/>
        <v>750</v>
      </c>
      <c r="F7" s="11">
        <v>0</v>
      </c>
      <c r="G7" s="11">
        <v>0</v>
      </c>
      <c r="H7" s="11">
        <f t="shared" si="2"/>
        <v>0</v>
      </c>
      <c r="I7" s="11">
        <f t="shared" si="3"/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4"/>
        <v>750</v>
      </c>
      <c r="XEX7" s="15"/>
      <c r="XEY7" s="15"/>
      <c r="XEZ7" s="15"/>
      <c r="XFA7" s="15"/>
    </row>
    <row r="8" s="1" customFormat="1" ht="23.5" customHeight="1" spans="1:16381">
      <c r="A8" s="11" t="s">
        <v>14</v>
      </c>
      <c r="B8" s="11">
        <v>7</v>
      </c>
      <c r="C8" s="11">
        <v>7</v>
      </c>
      <c r="D8" s="11">
        <f t="shared" si="0"/>
        <v>350</v>
      </c>
      <c r="E8" s="11">
        <f t="shared" si="1"/>
        <v>1050</v>
      </c>
      <c r="F8" s="11">
        <v>0</v>
      </c>
      <c r="G8" s="11">
        <v>0</v>
      </c>
      <c r="H8" s="11">
        <f t="shared" si="2"/>
        <v>0</v>
      </c>
      <c r="I8" s="11">
        <f t="shared" si="3"/>
        <v>0</v>
      </c>
      <c r="J8" s="11">
        <v>0</v>
      </c>
      <c r="K8" s="11">
        <v>0</v>
      </c>
      <c r="L8" s="11">
        <v>0</v>
      </c>
      <c r="M8" s="11">
        <v>0</v>
      </c>
      <c r="N8" s="11">
        <f t="shared" si="4"/>
        <v>1050</v>
      </c>
      <c r="XEX8" s="15"/>
      <c r="XEY8" s="15"/>
      <c r="XEZ8" s="15"/>
      <c r="XFA8" s="15"/>
    </row>
    <row r="9" s="1" customFormat="1" ht="23.5" customHeight="1" spans="1:16381">
      <c r="A9" s="11" t="s">
        <v>15</v>
      </c>
      <c r="B9" s="11">
        <v>12</v>
      </c>
      <c r="C9" s="11">
        <v>12</v>
      </c>
      <c r="D9" s="11">
        <f t="shared" si="0"/>
        <v>600</v>
      </c>
      <c r="E9" s="11">
        <f t="shared" si="1"/>
        <v>1800</v>
      </c>
      <c r="F9" s="11">
        <v>0</v>
      </c>
      <c r="G9" s="11">
        <v>0</v>
      </c>
      <c r="H9" s="11">
        <f t="shared" si="2"/>
        <v>0</v>
      </c>
      <c r="I9" s="11">
        <f t="shared" si="3"/>
        <v>0</v>
      </c>
      <c r="J9" s="11">
        <v>0</v>
      </c>
      <c r="K9" s="11">
        <v>0</v>
      </c>
      <c r="L9" s="11">
        <v>0</v>
      </c>
      <c r="M9" s="11">
        <v>0</v>
      </c>
      <c r="N9" s="11">
        <f t="shared" si="4"/>
        <v>1800</v>
      </c>
      <c r="XEX9" s="15"/>
      <c r="XEY9" s="15"/>
      <c r="XEZ9" s="15"/>
      <c r="XFA9" s="15"/>
    </row>
    <row r="10" s="1" customFormat="1" ht="23.5" customHeight="1" spans="1:16381">
      <c r="A10" s="11" t="s">
        <v>16</v>
      </c>
      <c r="B10" s="11">
        <v>7</v>
      </c>
      <c r="C10" s="11">
        <v>9</v>
      </c>
      <c r="D10" s="11">
        <f t="shared" si="0"/>
        <v>450</v>
      </c>
      <c r="E10" s="11">
        <f t="shared" si="1"/>
        <v>1350</v>
      </c>
      <c r="F10" s="11">
        <v>4</v>
      </c>
      <c r="G10" s="11">
        <v>4</v>
      </c>
      <c r="H10" s="11">
        <f t="shared" si="2"/>
        <v>400</v>
      </c>
      <c r="I10" s="11">
        <f t="shared" si="3"/>
        <v>1200</v>
      </c>
      <c r="J10" s="11">
        <v>0</v>
      </c>
      <c r="K10" s="11">
        <v>0</v>
      </c>
      <c r="L10" s="11">
        <v>0</v>
      </c>
      <c r="M10" s="11">
        <v>0</v>
      </c>
      <c r="N10" s="11">
        <f t="shared" si="4"/>
        <v>2550</v>
      </c>
      <c r="XEX10" s="15"/>
      <c r="XEY10" s="15"/>
      <c r="XEZ10" s="15"/>
      <c r="XFA10" s="15"/>
    </row>
    <row r="11" s="1" customFormat="1" ht="23.5" customHeight="1" spans="1:16381">
      <c r="A11" s="11" t="s">
        <v>17</v>
      </c>
      <c r="B11" s="11">
        <v>12</v>
      </c>
      <c r="C11" s="11">
        <v>12</v>
      </c>
      <c r="D11" s="11">
        <f t="shared" si="0"/>
        <v>600</v>
      </c>
      <c r="E11" s="11">
        <f t="shared" si="1"/>
        <v>1800</v>
      </c>
      <c r="F11" s="11">
        <v>0</v>
      </c>
      <c r="G11" s="11">
        <v>0</v>
      </c>
      <c r="H11" s="11">
        <f t="shared" si="2"/>
        <v>0</v>
      </c>
      <c r="I11" s="11">
        <f t="shared" si="3"/>
        <v>0</v>
      </c>
      <c r="J11" s="11">
        <v>1</v>
      </c>
      <c r="K11" s="11">
        <v>1</v>
      </c>
      <c r="L11" s="11">
        <v>300</v>
      </c>
      <c r="M11" s="11">
        <v>900</v>
      </c>
      <c r="N11" s="11">
        <f t="shared" si="4"/>
        <v>2700</v>
      </c>
      <c r="XEX11" s="15"/>
      <c r="XEY11" s="15"/>
      <c r="XEZ11" s="15"/>
      <c r="XFA11" s="15"/>
    </row>
    <row r="12" s="1" customFormat="1" ht="23.5" customHeight="1" spans="1:16381">
      <c r="A12" s="11" t="s">
        <v>18</v>
      </c>
      <c r="B12" s="11">
        <v>2</v>
      </c>
      <c r="C12" s="11">
        <v>2</v>
      </c>
      <c r="D12" s="11">
        <f t="shared" si="0"/>
        <v>100</v>
      </c>
      <c r="E12" s="11">
        <f t="shared" si="1"/>
        <v>300</v>
      </c>
      <c r="F12" s="11">
        <v>2</v>
      </c>
      <c r="G12" s="11">
        <v>2</v>
      </c>
      <c r="H12" s="11">
        <f t="shared" si="2"/>
        <v>200</v>
      </c>
      <c r="I12" s="11">
        <f t="shared" si="3"/>
        <v>600</v>
      </c>
      <c r="J12" s="11">
        <v>0</v>
      </c>
      <c r="K12" s="11">
        <v>0</v>
      </c>
      <c r="L12" s="11">
        <v>0</v>
      </c>
      <c r="M12" s="11">
        <v>0</v>
      </c>
      <c r="N12" s="11">
        <f t="shared" si="4"/>
        <v>900</v>
      </c>
      <c r="XEX12" s="15"/>
      <c r="XEY12" s="15"/>
      <c r="XEZ12" s="15"/>
      <c r="XFA12" s="15"/>
    </row>
    <row r="13" s="1" customFormat="1" ht="23.5" customHeight="1" spans="1:16381">
      <c r="A13" s="11" t="s">
        <v>19</v>
      </c>
      <c r="B13" s="11">
        <v>4</v>
      </c>
      <c r="C13" s="11">
        <v>4</v>
      </c>
      <c r="D13" s="11">
        <f t="shared" si="0"/>
        <v>200</v>
      </c>
      <c r="E13" s="11">
        <f t="shared" si="1"/>
        <v>600</v>
      </c>
      <c r="F13" s="11">
        <v>6</v>
      </c>
      <c r="G13" s="11">
        <v>6</v>
      </c>
      <c r="H13" s="11">
        <f t="shared" si="2"/>
        <v>600</v>
      </c>
      <c r="I13" s="11">
        <f t="shared" si="3"/>
        <v>1800</v>
      </c>
      <c r="J13" s="11">
        <v>1</v>
      </c>
      <c r="K13" s="11">
        <v>1</v>
      </c>
      <c r="L13" s="11">
        <v>300</v>
      </c>
      <c r="M13" s="11">
        <v>900</v>
      </c>
      <c r="N13" s="11">
        <f t="shared" si="4"/>
        <v>3300</v>
      </c>
      <c r="XEX13" s="15"/>
      <c r="XEY13" s="15"/>
      <c r="XEZ13" s="15"/>
      <c r="XFA13" s="15"/>
    </row>
    <row r="14" s="1" customFormat="1" ht="23.5" customHeight="1" spans="1:14">
      <c r="A14" s="11" t="s">
        <v>20</v>
      </c>
      <c r="B14" s="11">
        <v>1</v>
      </c>
      <c r="C14" s="11">
        <v>1</v>
      </c>
      <c r="D14" s="11">
        <f t="shared" si="0"/>
        <v>50</v>
      </c>
      <c r="E14" s="11">
        <f t="shared" si="1"/>
        <v>150</v>
      </c>
      <c r="F14" s="11">
        <v>0</v>
      </c>
      <c r="G14" s="11">
        <v>0</v>
      </c>
      <c r="H14" s="11">
        <f t="shared" si="2"/>
        <v>0</v>
      </c>
      <c r="I14" s="11">
        <f t="shared" si="3"/>
        <v>0</v>
      </c>
      <c r="J14" s="11">
        <v>0</v>
      </c>
      <c r="K14" s="11">
        <v>0</v>
      </c>
      <c r="L14" s="11">
        <v>0</v>
      </c>
      <c r="M14" s="11">
        <v>0</v>
      </c>
      <c r="N14" s="11">
        <f t="shared" si="4"/>
        <v>150</v>
      </c>
    </row>
    <row r="15" s="1" customFormat="1" ht="23.5" customHeight="1" spans="1:16381">
      <c r="A15" s="11" t="s">
        <v>21</v>
      </c>
      <c r="B15" s="11">
        <v>9</v>
      </c>
      <c r="C15" s="11">
        <v>9</v>
      </c>
      <c r="D15" s="11">
        <f t="shared" si="0"/>
        <v>450</v>
      </c>
      <c r="E15" s="11">
        <f t="shared" si="1"/>
        <v>1350</v>
      </c>
      <c r="F15" s="11">
        <v>18</v>
      </c>
      <c r="G15" s="11">
        <v>18</v>
      </c>
      <c r="H15" s="11">
        <f t="shared" si="2"/>
        <v>1800</v>
      </c>
      <c r="I15" s="11">
        <f t="shared" si="3"/>
        <v>5400</v>
      </c>
      <c r="J15" s="11">
        <v>0</v>
      </c>
      <c r="K15" s="11">
        <v>0</v>
      </c>
      <c r="L15" s="11">
        <v>0</v>
      </c>
      <c r="M15" s="11">
        <v>0</v>
      </c>
      <c r="N15" s="11">
        <f t="shared" si="4"/>
        <v>6750</v>
      </c>
      <c r="XEX15" s="15"/>
      <c r="XEY15" s="15"/>
      <c r="XEZ15" s="15"/>
      <c r="XFA15" s="15"/>
    </row>
    <row r="16" s="3" customFormat="1" ht="23.5" customHeight="1" spans="1:16381">
      <c r="A16" s="12" t="s">
        <v>22</v>
      </c>
      <c r="B16" s="12">
        <v>6</v>
      </c>
      <c r="C16" s="12">
        <v>6</v>
      </c>
      <c r="D16" s="11">
        <f t="shared" si="0"/>
        <v>300</v>
      </c>
      <c r="E16" s="11">
        <f t="shared" si="1"/>
        <v>900</v>
      </c>
      <c r="F16" s="12">
        <v>8</v>
      </c>
      <c r="G16" s="12">
        <v>8</v>
      </c>
      <c r="H16" s="11">
        <f t="shared" si="2"/>
        <v>800</v>
      </c>
      <c r="I16" s="11">
        <f t="shared" si="3"/>
        <v>2400</v>
      </c>
      <c r="J16" s="12">
        <v>0</v>
      </c>
      <c r="K16" s="12">
        <v>0</v>
      </c>
      <c r="L16" s="12">
        <v>0</v>
      </c>
      <c r="M16" s="12">
        <v>0</v>
      </c>
      <c r="N16" s="11">
        <f t="shared" si="4"/>
        <v>3300</v>
      </c>
      <c r="XEX16" s="16"/>
      <c r="XEY16" s="16"/>
      <c r="XEZ16" s="16"/>
      <c r="XFA16" s="16"/>
    </row>
    <row r="17" s="1" customFormat="1" ht="23.5" customHeight="1" spans="1:16381">
      <c r="A17" s="11" t="s">
        <v>23</v>
      </c>
      <c r="B17" s="11">
        <v>16</v>
      </c>
      <c r="C17" s="11">
        <v>18</v>
      </c>
      <c r="D17" s="11">
        <f t="shared" si="0"/>
        <v>900</v>
      </c>
      <c r="E17" s="11">
        <f t="shared" si="1"/>
        <v>2700</v>
      </c>
      <c r="F17" s="11">
        <v>1</v>
      </c>
      <c r="G17" s="11">
        <v>1</v>
      </c>
      <c r="H17" s="11">
        <f t="shared" si="2"/>
        <v>100</v>
      </c>
      <c r="I17" s="11">
        <f t="shared" si="3"/>
        <v>300</v>
      </c>
      <c r="J17" s="11">
        <v>0</v>
      </c>
      <c r="K17" s="11">
        <v>0</v>
      </c>
      <c r="L17" s="11">
        <v>0</v>
      </c>
      <c r="M17" s="11">
        <v>0</v>
      </c>
      <c r="N17" s="11">
        <f t="shared" si="4"/>
        <v>3000</v>
      </c>
      <c r="XEX17" s="15"/>
      <c r="XEY17" s="15"/>
      <c r="XEZ17" s="15"/>
      <c r="XFA17" s="15"/>
    </row>
    <row r="18" s="1" customFormat="1" ht="23.5" customHeight="1" spans="1:16381">
      <c r="A18" s="11" t="s">
        <v>24</v>
      </c>
      <c r="B18" s="11">
        <v>2</v>
      </c>
      <c r="C18" s="11">
        <v>2</v>
      </c>
      <c r="D18" s="11">
        <f t="shared" si="0"/>
        <v>100</v>
      </c>
      <c r="E18" s="11">
        <f t="shared" si="1"/>
        <v>300</v>
      </c>
      <c r="F18" s="11">
        <v>0</v>
      </c>
      <c r="G18" s="11">
        <v>0</v>
      </c>
      <c r="H18" s="11">
        <f t="shared" si="2"/>
        <v>0</v>
      </c>
      <c r="I18" s="11">
        <f t="shared" si="3"/>
        <v>0</v>
      </c>
      <c r="J18" s="11">
        <v>1</v>
      </c>
      <c r="K18" s="11">
        <v>1</v>
      </c>
      <c r="L18" s="11">
        <v>300</v>
      </c>
      <c r="M18" s="11">
        <v>900</v>
      </c>
      <c r="N18" s="11">
        <f t="shared" si="4"/>
        <v>1200</v>
      </c>
      <c r="XEX18" s="15"/>
      <c r="XEY18" s="15"/>
      <c r="XEZ18" s="15"/>
      <c r="XFA18" s="15"/>
    </row>
    <row r="19" s="1" customFormat="1" ht="23.5" customHeight="1" spans="1:16381">
      <c r="A19" s="11" t="s">
        <v>25</v>
      </c>
      <c r="B19" s="11">
        <v>81</v>
      </c>
      <c r="C19" s="11">
        <v>85</v>
      </c>
      <c r="D19" s="11">
        <f t="shared" si="0"/>
        <v>4250</v>
      </c>
      <c r="E19" s="11">
        <f t="shared" si="1"/>
        <v>12750</v>
      </c>
      <c r="F19" s="11">
        <v>15</v>
      </c>
      <c r="G19" s="11">
        <v>15</v>
      </c>
      <c r="H19" s="11">
        <f t="shared" si="2"/>
        <v>1500</v>
      </c>
      <c r="I19" s="11">
        <f t="shared" si="3"/>
        <v>4500</v>
      </c>
      <c r="J19" s="11">
        <v>1</v>
      </c>
      <c r="K19" s="11">
        <v>1</v>
      </c>
      <c r="L19" s="11">
        <v>300</v>
      </c>
      <c r="M19" s="11">
        <v>900</v>
      </c>
      <c r="N19" s="11">
        <f t="shared" si="4"/>
        <v>18150</v>
      </c>
      <c r="XEX19" s="15"/>
      <c r="XEY19" s="15"/>
      <c r="XEZ19" s="15"/>
      <c r="XFA19" s="15"/>
    </row>
    <row r="20" s="1" customFormat="1" ht="23.5" customHeight="1" spans="1:14">
      <c r="A20" s="11" t="s">
        <v>26</v>
      </c>
      <c r="B20" s="11">
        <f t="shared" ref="B20:M20" si="5">SUM(B5:B19)</f>
        <v>180</v>
      </c>
      <c r="C20" s="11">
        <f t="shared" si="5"/>
        <v>189</v>
      </c>
      <c r="D20" s="11">
        <f t="shared" si="0"/>
        <v>9450</v>
      </c>
      <c r="E20" s="11">
        <f t="shared" si="1"/>
        <v>28350</v>
      </c>
      <c r="F20" s="11">
        <f t="shared" si="5"/>
        <v>58</v>
      </c>
      <c r="G20" s="11">
        <f t="shared" si="5"/>
        <v>59</v>
      </c>
      <c r="H20" s="11">
        <f t="shared" si="2"/>
        <v>5900</v>
      </c>
      <c r="I20" s="11">
        <f t="shared" si="3"/>
        <v>17700</v>
      </c>
      <c r="J20" s="11">
        <f t="shared" si="5"/>
        <v>5</v>
      </c>
      <c r="K20" s="11">
        <f t="shared" si="5"/>
        <v>5</v>
      </c>
      <c r="L20" s="11">
        <f t="shared" si="5"/>
        <v>1500</v>
      </c>
      <c r="M20" s="11">
        <f t="shared" si="5"/>
        <v>4500</v>
      </c>
      <c r="N20" s="11">
        <f t="shared" si="4"/>
        <v>50550</v>
      </c>
    </row>
  </sheetData>
  <mergeCells count="7">
    <mergeCell ref="A1:N1"/>
    <mergeCell ref="M2:N2"/>
    <mergeCell ref="B3:E3"/>
    <mergeCell ref="F3:I3"/>
    <mergeCell ref="J3:M3"/>
    <mergeCell ref="A3:A4"/>
    <mergeCell ref="N3:N4"/>
  </mergeCells>
  <pageMargins left="0.786805555555556" right="0.236111111111111" top="0.826388888888889" bottom="0.511805555555556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流苏如画</cp:lastModifiedBy>
  <dcterms:created xsi:type="dcterms:W3CDTF">2019-04-28T02:44:00Z</dcterms:created>
  <dcterms:modified xsi:type="dcterms:W3CDTF">2020-09-16T02:52:37Z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