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汇总表" sheetId="4" r:id="rId1"/>
  </sheets>
  <definedNames>
    <definedName name="序号">#REF!</definedName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<sst xmlns="http://schemas.openxmlformats.org/spreadsheetml/2006/main" count="33" uniqueCount="27">
  <si>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附件2：</t>
  </si>
  <si>
    <r>
      <rPr>
        <sz val="18"/>
        <color theme="1"/>
        <rFont val="方正小标宋简体"/>
        <charset val="134"/>
      </rPr>
      <t xml:space="preserve">2025年2月80周岁以上老年人高龄津贴、经济困难失能老人生活补贴资金发放汇总表 </t>
    </r>
    <r>
      <rPr>
        <sz val="18"/>
        <color theme="1"/>
        <rFont val="宋体"/>
        <charset val="134"/>
      </rPr>
      <t xml:space="preserve">     </t>
    </r>
  </si>
  <si>
    <t>乡（镇）</t>
  </si>
  <si>
    <t>非低保高龄老人</t>
  </si>
  <si>
    <t>低保中高龄老人</t>
  </si>
  <si>
    <t>失能老人</t>
  </si>
  <si>
    <t>百岁老人</t>
  </si>
  <si>
    <t>合计
人数</t>
  </si>
  <si>
    <t>合计
金额</t>
  </si>
  <si>
    <t>人数</t>
  </si>
  <si>
    <t>金额</t>
  </si>
  <si>
    <t>陈家湾镇</t>
  </si>
  <si>
    <t>成家庄镇</t>
  </si>
  <si>
    <t>高家沟乡</t>
  </si>
  <si>
    <t>贾家垣乡</t>
  </si>
  <si>
    <t>金家庄镇</t>
  </si>
  <si>
    <t>李家湾乡</t>
  </si>
  <si>
    <t>留誉镇</t>
  </si>
  <si>
    <t>柳林镇</t>
  </si>
  <si>
    <t>孟门镇</t>
  </si>
  <si>
    <t>穆村镇</t>
  </si>
  <si>
    <t>下三交镇</t>
  </si>
  <si>
    <t>石西乡</t>
  </si>
  <si>
    <t>西王家沟乡</t>
  </si>
  <si>
    <t>薛村镇</t>
  </si>
  <si>
    <t>庄上镇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</si>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</sst>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34" fillId="0" borderId="0">
      <alignment vertical="center"/>
    </xf>
    <xf numFmtId="0" fontId="33" fillId="0" borderId="0" applyNumberFormat="0" applyFont="0" applyFill="0" applyBorder="0" applyAlignment="0" applyProtection="0"/>
    <xf numFmtId="0" fontId="34" fillId="0" borderId="0">
      <alignment vertical="center"/>
    </xf>
    <xf numFmtId="0" fontId="33" fillId="0" borderId="0" applyNumberFormat="0" applyFont="0" applyFill="0" applyBorder="0" applyAlignment="0" applyProtection="0"/>
    <xf numFmtId="0" fontId="3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邓家洼" xfId="49"/>
    <cellStyle name="常规_汇总表" xfId="50"/>
    <cellStyle name="常规_邓家庄" xfId="51"/>
    <cellStyle name="常规_圪垛村" xfId="52"/>
    <cellStyle name="常规 5" xfId="53"/>
    <cellStyle name="常规 2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20"/>
  <sheetViews>
    <sheetView tabSelected="1" workbookViewId="0">
      <selection activeCell="Q11" sqref="Q11"/>
    </sheetView>
  </sheetViews>
  <sheetFormatPr defaultColWidth="9" defaultRowHeight="14.25"/>
  <cols>
    <col min="1" max="1" width="15.5416666666667" customWidth="1"/>
    <col min="2" max="10" width="10.375" customWidth="1"/>
    <col min="11" max="11" width="11.8666666666667" customWidth="1"/>
  </cols>
  <sheetData>
    <row r="1" ht="21" customHeight="1" spans="1:1">
      <c r="A1" s="4" t="s">
        <v>0</v>
      </c>
    </row>
    <row r="2" s="1" customFormat="1" ht="48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3" customHeight="1" spans="1:11">
      <c r="A3" s="7" t="s">
        <v>2</v>
      </c>
      <c r="B3" s="7" t="s">
        <v>3</v>
      </c>
      <c r="C3" s="7"/>
      <c r="D3" s="7" t="s">
        <v>4</v>
      </c>
      <c r="E3" s="7"/>
      <c r="F3" s="7" t="s">
        <v>5</v>
      </c>
      <c r="G3" s="7"/>
      <c r="H3" s="7" t="s">
        <v>6</v>
      </c>
      <c r="I3" s="7"/>
      <c r="J3" s="16" t="s">
        <v>7</v>
      </c>
      <c r="K3" s="16" t="s">
        <v>8</v>
      </c>
    </row>
    <row r="4" s="1" customFormat="1" ht="23" customHeight="1" spans="1:11">
      <c r="A4" s="7"/>
      <c r="B4" s="7" t="s">
        <v>9</v>
      </c>
      <c r="C4" s="7" t="s">
        <v>10</v>
      </c>
      <c r="D4" s="7" t="s">
        <v>9</v>
      </c>
      <c r="E4" s="7" t="s">
        <v>10</v>
      </c>
      <c r="F4" s="7" t="s">
        <v>9</v>
      </c>
      <c r="G4" s="7" t="s">
        <v>10</v>
      </c>
      <c r="H4" s="7" t="s">
        <v>9</v>
      </c>
      <c r="I4" s="7" t="s">
        <v>10</v>
      </c>
      <c r="J4" s="16"/>
      <c r="K4" s="16"/>
    </row>
    <row r="5" s="2" customFormat="1" ht="23" customHeight="1" spans="1:16377">
      <c r="A5" s="8" t="s">
        <v>11</v>
      </c>
      <c r="B5" s="9">
        <v>297</v>
      </c>
      <c r="C5" s="10">
        <f>B5*70</f>
        <v>20790</v>
      </c>
      <c r="D5" s="11">
        <v>29</v>
      </c>
      <c r="E5" s="11">
        <f>D5*70</f>
        <v>2030</v>
      </c>
      <c r="F5" s="12">
        <v>1</v>
      </c>
      <c r="G5" s="13">
        <f>F5*100</f>
        <v>100</v>
      </c>
      <c r="H5" s="11">
        <v>1</v>
      </c>
      <c r="I5" s="11">
        <f>H5*300</f>
        <v>300</v>
      </c>
      <c r="J5" s="11">
        <f>B5+D5+F5+H5</f>
        <v>328</v>
      </c>
      <c r="K5" s="11">
        <f>C5+E5+G5+I5</f>
        <v>23220</v>
      </c>
      <c r="XET5" s="17"/>
      <c r="XEU5" s="17"/>
      <c r="XEV5" s="17"/>
      <c r="XEW5" s="17"/>
    </row>
    <row r="6" s="2" customFormat="1" ht="23" customHeight="1" spans="1:16377">
      <c r="A6" s="8" t="s">
        <v>12</v>
      </c>
      <c r="B6" s="9">
        <v>267</v>
      </c>
      <c r="C6" s="10">
        <f t="shared" ref="C6:C20" si="0">B6*70</f>
        <v>18690</v>
      </c>
      <c r="D6" s="13">
        <v>14</v>
      </c>
      <c r="E6" s="11">
        <f t="shared" ref="E6:E20" si="1">D6*70</f>
        <v>980</v>
      </c>
      <c r="F6" s="12">
        <v>1</v>
      </c>
      <c r="G6" s="13">
        <f t="shared" ref="G6:G20" si="2">F6*100</f>
        <v>100</v>
      </c>
      <c r="H6" s="11"/>
      <c r="I6" s="11"/>
      <c r="J6" s="11">
        <f t="shared" ref="J6:J20" si="3">B6+D6+F6+H6</f>
        <v>282</v>
      </c>
      <c r="K6" s="11">
        <f t="shared" ref="K6:K20" si="4">C6+E6+G6+I6</f>
        <v>19770</v>
      </c>
      <c r="XET6" s="17"/>
      <c r="XEU6" s="17"/>
      <c r="XEV6" s="17"/>
      <c r="XEW6" s="17"/>
    </row>
    <row r="7" s="2" customFormat="1" ht="23" customHeight="1" spans="1:16377">
      <c r="A7" s="8" t="s">
        <v>13</v>
      </c>
      <c r="B7" s="9">
        <v>322</v>
      </c>
      <c r="C7" s="10">
        <f t="shared" si="0"/>
        <v>22540</v>
      </c>
      <c r="D7" s="14">
        <v>45</v>
      </c>
      <c r="E7" s="11">
        <f t="shared" si="1"/>
        <v>3150</v>
      </c>
      <c r="F7" s="12"/>
      <c r="G7" s="13"/>
      <c r="H7" s="11"/>
      <c r="I7" s="11"/>
      <c r="J7" s="11">
        <f t="shared" si="3"/>
        <v>367</v>
      </c>
      <c r="K7" s="11">
        <f t="shared" si="4"/>
        <v>25690</v>
      </c>
      <c r="XET7" s="17"/>
      <c r="XEU7" s="17"/>
      <c r="XEV7" s="17"/>
      <c r="XEW7" s="17"/>
    </row>
    <row r="8" s="2" customFormat="1" ht="23" customHeight="1" spans="1:16377">
      <c r="A8" s="8" t="s">
        <v>14</v>
      </c>
      <c r="B8" s="9">
        <v>217</v>
      </c>
      <c r="C8" s="10">
        <f t="shared" si="0"/>
        <v>15190</v>
      </c>
      <c r="D8" s="11">
        <v>23</v>
      </c>
      <c r="E8" s="11">
        <f t="shared" si="1"/>
        <v>1610</v>
      </c>
      <c r="F8" s="12">
        <v>1</v>
      </c>
      <c r="G8" s="13">
        <f t="shared" si="2"/>
        <v>100</v>
      </c>
      <c r="H8" s="11"/>
      <c r="I8" s="11"/>
      <c r="J8" s="11">
        <f t="shared" si="3"/>
        <v>241</v>
      </c>
      <c r="K8" s="11">
        <f t="shared" si="4"/>
        <v>16900</v>
      </c>
      <c r="XET8" s="17"/>
      <c r="XEU8" s="17"/>
      <c r="XEV8" s="17"/>
      <c r="XEW8" s="17"/>
    </row>
    <row r="9" s="2" customFormat="1" ht="23" customHeight="1" spans="1:16377">
      <c r="A9" s="8" t="s">
        <v>15</v>
      </c>
      <c r="B9" s="9">
        <v>161</v>
      </c>
      <c r="C9" s="10">
        <f t="shared" si="0"/>
        <v>11270</v>
      </c>
      <c r="D9" s="11">
        <v>13</v>
      </c>
      <c r="E9" s="11">
        <f t="shared" si="1"/>
        <v>910</v>
      </c>
      <c r="F9" s="12"/>
      <c r="G9" s="13"/>
      <c r="H9" s="11"/>
      <c r="I9" s="11"/>
      <c r="J9" s="11">
        <f t="shared" si="3"/>
        <v>174</v>
      </c>
      <c r="K9" s="11">
        <f t="shared" si="4"/>
        <v>12180</v>
      </c>
      <c r="XET9" s="17"/>
      <c r="XEU9" s="17"/>
      <c r="XEV9" s="17"/>
      <c r="XEW9" s="17"/>
    </row>
    <row r="10" s="2" customFormat="1" ht="23" customHeight="1" spans="1:16377">
      <c r="A10" s="8" t="s">
        <v>16</v>
      </c>
      <c r="B10" s="9">
        <v>207</v>
      </c>
      <c r="C10" s="10">
        <f t="shared" si="0"/>
        <v>14490</v>
      </c>
      <c r="D10" s="11">
        <v>16</v>
      </c>
      <c r="E10" s="11">
        <f t="shared" si="1"/>
        <v>1120</v>
      </c>
      <c r="F10" s="12"/>
      <c r="G10" s="13"/>
      <c r="H10" s="11"/>
      <c r="I10" s="11"/>
      <c r="J10" s="11">
        <f t="shared" si="3"/>
        <v>223</v>
      </c>
      <c r="K10" s="11">
        <f t="shared" si="4"/>
        <v>15610</v>
      </c>
      <c r="XET10" s="17"/>
      <c r="XEU10" s="17"/>
      <c r="XEV10" s="17"/>
      <c r="XEW10" s="17"/>
    </row>
    <row r="11" s="2" customFormat="1" ht="23" customHeight="1" spans="1:16377">
      <c r="A11" s="8" t="s">
        <v>17</v>
      </c>
      <c r="B11" s="9">
        <v>231</v>
      </c>
      <c r="C11" s="10">
        <f t="shared" si="0"/>
        <v>16170</v>
      </c>
      <c r="D11" s="11">
        <v>37</v>
      </c>
      <c r="E11" s="11">
        <f t="shared" si="1"/>
        <v>2590</v>
      </c>
      <c r="F11" s="12"/>
      <c r="G11" s="13"/>
      <c r="H11" s="11"/>
      <c r="I11" s="11"/>
      <c r="J11" s="11">
        <f t="shared" si="3"/>
        <v>268</v>
      </c>
      <c r="K11" s="11">
        <f t="shared" si="4"/>
        <v>18760</v>
      </c>
      <c r="XET11" s="17"/>
      <c r="XEU11" s="17"/>
      <c r="XEV11" s="17"/>
      <c r="XEW11" s="17"/>
    </row>
    <row r="12" s="2" customFormat="1" ht="23" customHeight="1" spans="1:16377">
      <c r="A12" s="8" t="s">
        <v>18</v>
      </c>
      <c r="B12" s="9">
        <v>925</v>
      </c>
      <c r="C12" s="10">
        <f t="shared" si="0"/>
        <v>64750</v>
      </c>
      <c r="D12" s="15">
        <v>103</v>
      </c>
      <c r="E12" s="11">
        <f t="shared" si="1"/>
        <v>7210</v>
      </c>
      <c r="F12" s="12">
        <v>5</v>
      </c>
      <c r="G12" s="13">
        <f t="shared" si="2"/>
        <v>500</v>
      </c>
      <c r="H12" s="11">
        <v>4</v>
      </c>
      <c r="I12" s="11">
        <f>H12*300</f>
        <v>1200</v>
      </c>
      <c r="J12" s="11">
        <f t="shared" si="3"/>
        <v>1037</v>
      </c>
      <c r="K12" s="11">
        <f t="shared" si="4"/>
        <v>73660</v>
      </c>
      <c r="XET12" s="17"/>
      <c r="XEU12" s="17"/>
      <c r="XEV12" s="17"/>
      <c r="XEW12" s="17"/>
    </row>
    <row r="13" s="2" customFormat="1" ht="23" customHeight="1" spans="1:16377">
      <c r="A13" s="8" t="s">
        <v>19</v>
      </c>
      <c r="B13" s="9">
        <v>280</v>
      </c>
      <c r="C13" s="10">
        <f t="shared" si="0"/>
        <v>19600</v>
      </c>
      <c r="D13" s="11">
        <v>13</v>
      </c>
      <c r="E13" s="11">
        <f t="shared" si="1"/>
        <v>910</v>
      </c>
      <c r="F13" s="12"/>
      <c r="G13" s="13"/>
      <c r="H13" s="11"/>
      <c r="I13" s="11"/>
      <c r="J13" s="11">
        <f t="shared" si="3"/>
        <v>293</v>
      </c>
      <c r="K13" s="11">
        <f t="shared" si="4"/>
        <v>20510</v>
      </c>
      <c r="XET13" s="17"/>
      <c r="XEU13" s="17"/>
      <c r="XEV13" s="17"/>
      <c r="XEW13" s="17"/>
    </row>
    <row r="14" s="2" customFormat="1" ht="23" customHeight="1" spans="1:11">
      <c r="A14" s="8" t="s">
        <v>20</v>
      </c>
      <c r="B14" s="9">
        <v>317</v>
      </c>
      <c r="C14" s="10">
        <f t="shared" si="0"/>
        <v>22190</v>
      </c>
      <c r="D14" s="11">
        <v>28</v>
      </c>
      <c r="E14" s="11">
        <f t="shared" si="1"/>
        <v>1960</v>
      </c>
      <c r="F14" s="12"/>
      <c r="G14" s="13"/>
      <c r="H14" s="11"/>
      <c r="I14" s="11"/>
      <c r="J14" s="11">
        <f t="shared" si="3"/>
        <v>345</v>
      </c>
      <c r="K14" s="11">
        <f t="shared" si="4"/>
        <v>24150</v>
      </c>
    </row>
    <row r="15" s="2" customFormat="1" ht="23" customHeight="1" spans="1:16377">
      <c r="A15" s="8" t="s">
        <v>21</v>
      </c>
      <c r="B15" s="9">
        <v>289</v>
      </c>
      <c r="C15" s="10">
        <f t="shared" si="0"/>
        <v>20230</v>
      </c>
      <c r="D15" s="11">
        <v>39</v>
      </c>
      <c r="E15" s="11">
        <f t="shared" si="1"/>
        <v>2730</v>
      </c>
      <c r="F15" s="12">
        <v>9</v>
      </c>
      <c r="G15" s="13">
        <f t="shared" si="2"/>
        <v>900</v>
      </c>
      <c r="H15" s="11"/>
      <c r="I15" s="11"/>
      <c r="J15" s="11">
        <f t="shared" si="3"/>
        <v>337</v>
      </c>
      <c r="K15" s="11">
        <f t="shared" si="4"/>
        <v>23860</v>
      </c>
      <c r="XET15" s="17"/>
      <c r="XEU15" s="17"/>
      <c r="XEV15" s="17"/>
      <c r="XEW15" s="17"/>
    </row>
    <row r="16" s="3" customFormat="1" ht="23" customHeight="1" spans="1:16377">
      <c r="A16" s="8" t="s">
        <v>22</v>
      </c>
      <c r="B16" s="9">
        <v>104</v>
      </c>
      <c r="C16" s="10">
        <f t="shared" si="0"/>
        <v>7280</v>
      </c>
      <c r="D16" s="11">
        <v>23</v>
      </c>
      <c r="E16" s="11">
        <f t="shared" si="1"/>
        <v>1610</v>
      </c>
      <c r="F16" s="12"/>
      <c r="G16" s="13"/>
      <c r="H16" s="11"/>
      <c r="I16" s="11"/>
      <c r="J16" s="11">
        <f t="shared" si="3"/>
        <v>127</v>
      </c>
      <c r="K16" s="11">
        <f t="shared" si="4"/>
        <v>8890</v>
      </c>
      <c r="XET16" s="18"/>
      <c r="XEU16" s="18"/>
      <c r="XEV16" s="18"/>
      <c r="XEW16" s="18"/>
    </row>
    <row r="17" s="2" customFormat="1" ht="23" customHeight="1" spans="1:16377">
      <c r="A17" s="11" t="s">
        <v>23</v>
      </c>
      <c r="B17" s="9">
        <v>257</v>
      </c>
      <c r="C17" s="10">
        <f t="shared" si="0"/>
        <v>17990</v>
      </c>
      <c r="D17" s="11">
        <v>17</v>
      </c>
      <c r="E17" s="11">
        <f t="shared" si="1"/>
        <v>1190</v>
      </c>
      <c r="F17" s="12">
        <v>2</v>
      </c>
      <c r="G17" s="13">
        <f t="shared" si="2"/>
        <v>200</v>
      </c>
      <c r="H17" s="11"/>
      <c r="I17" s="11"/>
      <c r="J17" s="11">
        <f t="shared" si="3"/>
        <v>276</v>
      </c>
      <c r="K17" s="11">
        <f t="shared" si="4"/>
        <v>19380</v>
      </c>
      <c r="XET17" s="17"/>
      <c r="XEU17" s="17"/>
      <c r="XEV17" s="17"/>
      <c r="XEW17" s="17"/>
    </row>
    <row r="18" s="2" customFormat="1" ht="23" customHeight="1" spans="1:16377">
      <c r="A18" s="8" t="s">
        <v>24</v>
      </c>
      <c r="B18" s="9">
        <v>271</v>
      </c>
      <c r="C18" s="10">
        <f t="shared" si="0"/>
        <v>18970</v>
      </c>
      <c r="D18" s="11">
        <v>43</v>
      </c>
      <c r="E18" s="11">
        <f t="shared" si="1"/>
        <v>3010</v>
      </c>
      <c r="F18" s="12"/>
      <c r="G18" s="13"/>
      <c r="H18" s="11"/>
      <c r="I18" s="11"/>
      <c r="J18" s="11">
        <f t="shared" si="3"/>
        <v>314</v>
      </c>
      <c r="K18" s="11">
        <f t="shared" si="4"/>
        <v>21980</v>
      </c>
      <c r="XET18" s="17"/>
      <c r="XEU18" s="17"/>
      <c r="XEV18" s="17"/>
      <c r="XEW18" s="17"/>
    </row>
    <row r="19" s="2" customFormat="1" ht="23" customHeight="1" spans="1:16377">
      <c r="A19" s="8" t="s">
        <v>25</v>
      </c>
      <c r="B19" s="9">
        <v>229</v>
      </c>
      <c r="C19" s="10">
        <f t="shared" si="0"/>
        <v>16030</v>
      </c>
      <c r="D19" s="11">
        <v>12</v>
      </c>
      <c r="E19" s="11">
        <f t="shared" si="1"/>
        <v>840</v>
      </c>
      <c r="F19" s="12">
        <v>2</v>
      </c>
      <c r="G19" s="13">
        <f t="shared" si="2"/>
        <v>200</v>
      </c>
      <c r="H19" s="11">
        <v>1</v>
      </c>
      <c r="I19" s="11">
        <f>H19*300</f>
        <v>300</v>
      </c>
      <c r="J19" s="11">
        <f t="shared" si="3"/>
        <v>244</v>
      </c>
      <c r="K19" s="11">
        <f t="shared" si="4"/>
        <v>17370</v>
      </c>
      <c r="XET19" s="17"/>
      <c r="XEU19" s="17"/>
      <c r="XEV19" s="17"/>
      <c r="XEW19" s="17"/>
    </row>
    <row r="20" s="2" customFormat="1" ht="23" customHeight="1" spans="1:11">
      <c r="A20" s="8" t="s">
        <v>26</v>
      </c>
      <c r="B20" s="9">
        <f>SUM(B5:B19)</f>
        <v>4374</v>
      </c>
      <c r="C20" s="10">
        <f t="shared" si="0"/>
        <v>306180</v>
      </c>
      <c r="D20" s="11">
        <f>SUM(D5:D19)</f>
        <v>455</v>
      </c>
      <c r="E20" s="11">
        <f t="shared" si="1"/>
        <v>31850</v>
      </c>
      <c r="F20" s="11">
        <f>SUM(F5:F19)</f>
        <v>21</v>
      </c>
      <c r="G20" s="13">
        <f t="shared" si="2"/>
        <v>2100</v>
      </c>
      <c r="H20" s="11">
        <f>SUM(H5:H19)</f>
        <v>6</v>
      </c>
      <c r="I20" s="11">
        <f>H20*300</f>
        <v>1800</v>
      </c>
      <c r="J20" s="11">
        <f t="shared" si="3"/>
        <v>4856</v>
      </c>
      <c r="K20" s="11">
        <f t="shared" si="4"/>
        <v>341930</v>
      </c>
    </row>
  </sheetData>
  <mergeCells count="8">
    <mergeCell ref="A2:K2"/>
    <mergeCell ref="B3:C3"/>
    <mergeCell ref="D3:E3"/>
    <mergeCell ref="F3:G3"/>
    <mergeCell ref="H3:I3"/>
    <mergeCell ref="A3:A4"/>
    <mergeCell ref="J3:J4"/>
    <mergeCell ref="K3:K4"/>
  </mergeCells>
  <pageMargins left="0.865972222222222" right="0.472222222222222" top="0.786805555555556" bottom="0.354166666666667" header="0.511805555555556" footer="0.43263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2019-04-28T02:44:00Z</dcterms:created>
  <dcterms:modified xsi:type="dcterms:W3CDTF">2025-01-09T02:10:01Z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1193DFC88DAA4AE99E40910ED5E9447E_13</vt:lpwstr>
  </property>
</Properties>
</file>