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<sst xmlns="http://schemas.openxmlformats.org/spreadsheetml/2006/main" count="230" uniqueCount="119">
  <si>
    <t>附件1：</t>
  </si>
  <si>
    <t>柳林县城市特困对象2025年10月供养金汇总表</t>
  </si>
  <si>
    <t>居委
乡镇</t>
  </si>
  <si>
    <t>户数</t>
  </si>
  <si>
    <t>人数</t>
  </si>
  <si>
    <t>10月
发放金额</t>
  </si>
  <si>
    <t>集中供养</t>
  </si>
  <si>
    <t>分散供养</t>
  </si>
  <si>
    <t>总保障金额</t>
  </si>
  <si>
    <t>月保障金额</t>
  </si>
  <si>
    <t>西街</t>
  </si>
  <si>
    <t>中街</t>
  </si>
  <si>
    <t>东街</t>
  </si>
  <si>
    <t>城区</t>
  </si>
  <si>
    <t>城东</t>
  </si>
  <si>
    <t>本级</t>
  </si>
  <si>
    <t>李家湾乡</t>
  </si>
  <si>
    <t>成家庄镇</t>
  </si>
  <si>
    <t>孟门镇</t>
  </si>
  <si>
    <t>穆村镇</t>
  </si>
  <si>
    <t>金家庄镇</t>
  </si>
  <si>
    <t>石西乡</t>
  </si>
  <si>
    <t>留誉镇</t>
  </si>
  <si>
    <t>庄上镇</t>
  </si>
  <si>
    <t>高家沟乡</t>
  </si>
  <si>
    <t>三交镇</t>
  </si>
  <si>
    <t>王家沟乡</t>
  </si>
  <si>
    <t>贾家垣乡</t>
  </si>
  <si>
    <t>陈家湾镇</t>
  </si>
  <si>
    <t>薛村镇</t>
  </si>
  <si>
    <t>合计</t>
  </si>
  <si>
    <t>附件2：</t>
  </si>
  <si>
    <t>柳林县农村特困对象2025年10月供养金汇总表</t>
  </si>
  <si>
    <t>总
户
数</t>
  </si>
  <si>
    <t>总
人
数</t>
  </si>
  <si>
    <t>10月
供养金</t>
  </si>
  <si>
    <t>埋葬费</t>
  </si>
  <si>
    <t>10月
保障金额</t>
  </si>
  <si>
    <t>柳林镇</t>
  </si>
  <si>
    <t>附件3：</t>
  </si>
  <si>
    <t>柳林县各敬老院2025年10月供养金汇总表</t>
  </si>
  <si>
    <t>敬老院名称
（开户名）</t>
  </si>
  <si>
    <t>信用社账号</t>
  </si>
  <si>
    <t>入住乡镇</t>
  </si>
  <si>
    <t>入住
户数</t>
  </si>
  <si>
    <t>入住
人数</t>
  </si>
  <si>
    <t>柳林县护理型中心敬老院</t>
  </si>
  <si>
    <t>561151210006562830</t>
  </si>
  <si>
    <t>小计</t>
  </si>
  <si>
    <t>柳林县高家沟中心敬老院</t>
  </si>
  <si>
    <t>561151010300000027382</t>
  </si>
  <si>
    <t>附件4：</t>
  </si>
  <si>
    <t>农村特困对象2025年10月电价补贴汇总表</t>
  </si>
  <si>
    <t xml:space="preserve">
乡镇</t>
  </si>
  <si>
    <t>分散供养（7.16/户）</t>
  </si>
  <si>
    <t>10月
电价补贴</t>
  </si>
  <si>
    <t>2025年10月城乡特困核减花名</t>
  </si>
  <si>
    <t>序号</t>
  </si>
  <si>
    <t>乡镇</t>
  </si>
  <si>
    <t>社区(村)</t>
  </si>
  <si>
    <t>申请人姓名</t>
  </si>
  <si>
    <t>身份证号码</t>
  </si>
  <si>
    <t>特困类别</t>
  </si>
  <si>
    <t>供养方式</t>
  </si>
  <si>
    <t>家庭人口数</t>
  </si>
  <si>
    <t>需供养人口数</t>
  </si>
  <si>
    <t>居住地址</t>
  </si>
  <si>
    <t>联系电话</t>
  </si>
  <si>
    <t>银行账号</t>
  </si>
  <si>
    <t>起始供养年月</t>
  </si>
  <si>
    <t>截止供养年月</t>
  </si>
  <si>
    <t>待遇类型</t>
  </si>
  <si>
    <t>业务办理类型</t>
  </si>
  <si>
    <t>行政区划编码</t>
  </si>
  <si>
    <t>是否工作人员近亲属</t>
  </si>
  <si>
    <t>辉大峁村委会(已撤销)</t>
  </si>
  <si>
    <t>王峁兴</t>
  </si>
  <si>
    <t>14**************15</t>
  </si>
  <si>
    <t>农村特困</t>
  </si>
  <si>
    <t>柳林县庄上镇</t>
  </si>
  <si>
    <t>15235812061</t>
  </si>
  <si>
    <t>56*****************89</t>
  </si>
  <si>
    <t>202312</t>
  </si>
  <si>
    <t/>
  </si>
  <si>
    <t>正常</t>
  </si>
  <si>
    <t>复查</t>
  </si>
  <si>
    <t>141125103999</t>
  </si>
  <si>
    <t>否</t>
  </si>
  <si>
    <t>薛家湾村委会</t>
  </si>
  <si>
    <t>梁林年</t>
  </si>
  <si>
    <t>14**************16</t>
  </si>
  <si>
    <t>柳林县柳林镇</t>
  </si>
  <si>
    <t>62****************82</t>
  </si>
  <si>
    <t>201812</t>
  </si>
  <si>
    <t>新申请</t>
  </si>
  <si>
    <t>141125100208</t>
  </si>
  <si>
    <t>鸦沟村委会</t>
  </si>
  <si>
    <t>马跟信</t>
  </si>
  <si>
    <t>14**************19</t>
  </si>
  <si>
    <t>柳林县柳林镇雅沟村委会</t>
  </si>
  <si>
    <t>62****************06</t>
  </si>
  <si>
    <t>202010</t>
  </si>
  <si>
    <t>141125100203</t>
  </si>
  <si>
    <t>西王家沟乡</t>
  </si>
  <si>
    <t>新明村委会</t>
  </si>
  <si>
    <t>李云平</t>
  </si>
  <si>
    <t>14**************37</t>
  </si>
  <si>
    <t>柳林县西王家沟乡新明村委会</t>
  </si>
  <si>
    <t>13753366275</t>
  </si>
  <si>
    <t>62****************98</t>
  </si>
  <si>
    <t>141125206999</t>
  </si>
  <si>
    <t>韩家坡村委会</t>
  </si>
  <si>
    <t>冯锁平</t>
  </si>
  <si>
    <t>14**************12</t>
  </si>
  <si>
    <t>柳林县李家湾乡韩家坡村委会</t>
  </si>
  <si>
    <t>18735829161</t>
  </si>
  <si>
    <t>62****************16</t>
  </si>
  <si>
    <t>202408</t>
  </si>
  <si>
    <t>141125200999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</si>
</sst>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.00_ "/>
    <numFmt numFmtId="178" formatCode="0_ "/>
  </numFmts>
  <fonts count="4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2"/>
      <color theme="1"/>
      <name val="宋体"/>
      <charset val="134"/>
      <scheme val="minor"/>
    </font>
    <font>
      <b/>
      <sz val="11"/>
      <name val="宋体"/>
      <charset val="0"/>
    </font>
    <font>
      <b/>
      <sz val="12"/>
      <color theme="1"/>
      <name val="宋体"/>
      <charset val="134"/>
      <scheme val="minor"/>
    </font>
    <font>
      <b/>
      <sz val="11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4"/>
      <name val="方正小标宋简体"/>
      <charset val="134"/>
    </font>
    <font>
      <sz val="14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3" borderId="13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14">
      <alignment vertical="center"/>
    </xf>
    <xf numFmtId="0" fontId="32" fillId="0" borderId="14">
      <alignment vertical="center"/>
    </xf>
    <xf numFmtId="0" fontId="33" fillId="0" borderId="15">
      <alignment vertical="center"/>
    </xf>
    <xf numFmtId="0" fontId="33" fillId="0" borderId="0">
      <alignment vertical="center"/>
    </xf>
    <xf numFmtId="0" fontId="34" fillId="4" borderId="16">
      <alignment vertical="center"/>
    </xf>
    <xf numFmtId="0" fontId="35" fillId="5" borderId="17">
      <alignment vertical="center"/>
    </xf>
    <xf numFmtId="0" fontId="36" fillId="5" borderId="16">
      <alignment vertical="center"/>
    </xf>
    <xf numFmtId="0" fontId="37" fillId="6" borderId="18">
      <alignment vertical="center"/>
    </xf>
    <xf numFmtId="0" fontId="38" fillId="0" borderId="19">
      <alignment vertical="center"/>
    </xf>
    <xf numFmtId="0" fontId="39" fillId="0" borderId="20">
      <alignment vertical="center"/>
    </xf>
    <xf numFmtId="0" fontId="40" fillId="7" borderId="0">
      <alignment vertical="center"/>
    </xf>
    <xf numFmtId="0" fontId="41" fillId="8" borderId="0">
      <alignment vertical="center"/>
    </xf>
    <xf numFmtId="0" fontId="42" fillId="9" borderId="0">
      <alignment vertical="center"/>
    </xf>
    <xf numFmtId="0" fontId="43" fillId="10" borderId="0">
      <alignment vertical="center"/>
    </xf>
    <xf numFmtId="0" fontId="44" fillId="11" borderId="0">
      <alignment vertical="center"/>
    </xf>
    <xf numFmtId="0" fontId="44" fillId="12" borderId="0">
      <alignment vertical="center"/>
    </xf>
    <xf numFmtId="0" fontId="43" fillId="13" borderId="0">
      <alignment vertical="center"/>
    </xf>
    <xf numFmtId="0" fontId="43" fillId="14" borderId="0">
      <alignment vertical="center"/>
    </xf>
    <xf numFmtId="0" fontId="44" fillId="15" borderId="0">
      <alignment vertical="center"/>
    </xf>
    <xf numFmtId="0" fontId="44" fillId="16" borderId="0">
      <alignment vertical="center"/>
    </xf>
    <xf numFmtId="0" fontId="43" fillId="17" borderId="0">
      <alignment vertical="center"/>
    </xf>
    <xf numFmtId="0" fontId="43" fillId="18" borderId="0">
      <alignment vertical="center"/>
    </xf>
    <xf numFmtId="0" fontId="44" fillId="19" borderId="0">
      <alignment vertical="center"/>
    </xf>
    <xf numFmtId="0" fontId="44" fillId="20" borderId="0">
      <alignment vertical="center"/>
    </xf>
    <xf numFmtId="0" fontId="43" fillId="21" borderId="0">
      <alignment vertical="center"/>
    </xf>
    <xf numFmtId="0" fontId="43" fillId="22" borderId="0">
      <alignment vertical="center"/>
    </xf>
    <xf numFmtId="0" fontId="44" fillId="23" borderId="0">
      <alignment vertical="center"/>
    </xf>
    <xf numFmtId="0" fontId="44" fillId="24" borderId="0">
      <alignment vertical="center"/>
    </xf>
    <xf numFmtId="0" fontId="43" fillId="25" borderId="0">
      <alignment vertical="center"/>
    </xf>
    <xf numFmtId="0" fontId="43" fillId="26" borderId="0">
      <alignment vertical="center"/>
    </xf>
    <xf numFmtId="0" fontId="44" fillId="27" borderId="0">
      <alignment vertical="center"/>
    </xf>
    <xf numFmtId="0" fontId="44" fillId="28" borderId="0">
      <alignment vertical="center"/>
    </xf>
    <xf numFmtId="0" fontId="43" fillId="29" borderId="0">
      <alignment vertical="center"/>
    </xf>
    <xf numFmtId="0" fontId="43" fillId="30" borderId="0">
      <alignment vertical="center"/>
    </xf>
    <xf numFmtId="0" fontId="44" fillId="31" borderId="0">
      <alignment vertical="center"/>
    </xf>
    <xf numFmtId="0" fontId="44" fillId="32" borderId="0">
      <alignment vertical="center"/>
    </xf>
    <xf numFmtId="0" fontId="43" fillId="33" borderId="0">
      <alignment vertical="center"/>
    </xf>
    <xf numFmtId="0" fontId="45" fillId="0" borderId="0">
      <alignment vertical="center"/>
    </xf>
    <xf numFmtId="0" fontId="8" fillId="0" borderId="0"/>
  </cellStyleXfs>
  <cellXfs count="80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177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177" fontId="11" fillId="0" borderId="6" xfId="0" applyNumberFormat="1" applyFont="1" applyFill="1" applyBorder="1" applyAlignment="1" applyProtection="1">
      <alignment horizontal="center" vertical="center"/>
    </xf>
    <xf numFmtId="177" fontId="11" fillId="0" borderId="6" xfId="0" applyNumberFormat="1" applyFont="1" applyFill="1" applyBorder="1" applyAlignment="1" applyProtection="1">
      <alignment horizontal="center" vertical="center" wrapText="1"/>
    </xf>
    <xf numFmtId="49" fontId="13" fillId="0" borderId="6" xfId="49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177" fontId="10" fillId="0" borderId="6" xfId="0" applyNumberFormat="1" applyFont="1" applyFill="1" applyBorder="1" applyAlignment="1" applyProtection="1">
      <alignment horizontal="center" vertical="center"/>
    </xf>
    <xf numFmtId="49" fontId="13" fillId="0" borderId="6" xfId="49" applyNumberFormat="1" applyFont="1" applyFill="1" applyBorder="1" applyAlignment="1" applyProtection="1">
      <alignment horizontal="center" vertical="center" shrinkToFit="1"/>
    </xf>
    <xf numFmtId="0" fontId="13" fillId="0" borderId="6" xfId="0" applyNumberFormat="1" applyFont="1" applyFill="1" applyBorder="1" applyAlignment="1" applyProtection="1">
      <alignment horizontal="center" vertical="center" shrinkToFi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50" applyFont="1" applyFill="1" applyBorder="1" applyAlignment="1" applyProtection="1">
      <alignment horizontal="center" vertical="center" wrapText="1"/>
    </xf>
    <xf numFmtId="0" fontId="7" fillId="0" borderId="8" xfId="50" applyFont="1" applyFill="1" applyBorder="1" applyAlignment="1" applyProtection="1">
      <alignment horizontal="center" vertical="center" wrapText="1"/>
    </xf>
    <xf numFmtId="0" fontId="7" fillId="0" borderId="9" xfId="50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177" fontId="7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</xf>
    <xf numFmtId="177" fontId="20" fillId="0" borderId="0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center" vertical="center" wrapText="1"/>
    </xf>
    <xf numFmtId="49" fontId="21" fillId="0" borderId="6" xfId="49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177" fontId="21" fillId="0" borderId="6" xfId="0" applyNumberFormat="1" applyFont="1" applyFill="1" applyBorder="1" applyAlignment="1" applyProtection="1">
      <alignment horizontal="center" vertical="center"/>
    </xf>
    <xf numFmtId="49" fontId="21" fillId="0" borderId="6" xfId="49" applyNumberFormat="1" applyFont="1" applyFill="1" applyBorder="1" applyAlignment="1" applyProtection="1">
      <alignment horizontal="center" vertical="center" shrinkToFit="1"/>
    </xf>
    <xf numFmtId="0" fontId="21" fillId="0" borderId="6" xfId="0" applyNumberFormat="1" applyFont="1" applyFill="1" applyBorder="1" applyAlignment="1" applyProtection="1">
      <alignment horizontal="center" vertical="center" shrinkToFit="1"/>
    </xf>
    <xf numFmtId="177" fontId="21" fillId="0" borderId="6" xfId="0" applyNumberFormat="1" applyFont="1" applyFill="1" applyBorder="1" applyAlignment="1" applyProtection="1">
      <alignment horizontal="center" vertical="center" shrinkToFi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178" fontId="22" fillId="2" borderId="10" xfId="0" applyNumberFormat="1" applyFont="1" applyFill="1" applyBorder="1" applyAlignment="1">
      <alignment horizontal="center" vertical="center" wrapText="1"/>
    </xf>
    <xf numFmtId="178" fontId="22" fillId="2" borderId="4" xfId="0" applyNumberFormat="1" applyFont="1" applyFill="1" applyBorder="1" applyAlignment="1">
      <alignment horizontal="center" vertical="center" wrapText="1"/>
    </xf>
    <xf numFmtId="178" fontId="21" fillId="0" borderId="6" xfId="0" applyNumberFormat="1" applyFont="1" applyFill="1" applyBorder="1" applyAlignment="1" applyProtection="1">
      <alignment horizontal="center" vertical="center" wrapText="1"/>
    </xf>
    <xf numFmtId="178" fontId="23" fillId="0" borderId="6" xfId="0" applyNumberFormat="1" applyFont="1" applyFill="1" applyBorder="1" applyAlignment="1" applyProtection="1">
      <alignment horizontal="center" vertical="center" wrapText="1"/>
    </xf>
    <xf numFmtId="178" fontId="21" fillId="0" borderId="6" xfId="0" applyNumberFormat="1" applyFont="1" applyFill="1" applyBorder="1" applyAlignment="1" applyProtection="1">
      <alignment horizontal="center" vertical="center" shrinkToFit="1"/>
    </xf>
    <xf numFmtId="178" fontId="21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horizontal="center" vertical="center"/>
    </xf>
    <xf numFmtId="49" fontId="8" fillId="0" borderId="10" xfId="49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5"/>
  <sheetViews>
    <sheetView workbookViewId="0">
      <selection activeCell="N15" sqref="N15"/>
    </sheetView>
  </sheetViews>
  <sheetFormatPr defaultColWidth="9" defaultRowHeight="27" customHeight="1"/>
  <cols>
    <col min="1" max="1" width="13.625" style="46" customWidth="1"/>
    <col min="2" max="3" width="6.625" style="46" customWidth="1"/>
    <col min="4" max="4" width="9.94166666666667" style="46" customWidth="1"/>
    <col min="5" max="6" width="6.625" style="46" customWidth="1"/>
    <col min="7" max="7" width="13.1416666666667" style="46" customWidth="1"/>
    <col min="8" max="9" width="6.625" style="46" customWidth="1"/>
    <col min="10" max="10" width="11.7166666666667" style="46" customWidth="1"/>
    <col min="11" max="247" width="9" style="46"/>
    <col min="248" max="254" width="9" style="68"/>
    <col min="255" max="16384" width="9" style="67"/>
  </cols>
  <sheetData>
    <row r="1" s="67" customFormat="1" ht="22" customHeight="1" spans="1:25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68"/>
      <c r="IO1" s="68"/>
      <c r="IP1" s="68"/>
      <c r="IQ1" s="68"/>
      <c r="IR1" s="68"/>
      <c r="IS1" s="68"/>
      <c r="IT1" s="68"/>
    </row>
    <row r="2" s="68" customFormat="1" ht="35" customHeight="1" spans="1:10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="69" customFormat="1" ht="25" customHeight="1" spans="1:10">
      <c r="A3" s="50" t="s">
        <v>2</v>
      </c>
      <c r="B3" s="50" t="s">
        <v>3</v>
      </c>
      <c r="C3" s="50" t="s">
        <v>4</v>
      </c>
      <c r="D3" s="50" t="s">
        <v>5</v>
      </c>
      <c r="E3" s="51" t="s">
        <v>6</v>
      </c>
      <c r="F3" s="51"/>
      <c r="G3" s="51"/>
      <c r="H3" s="51" t="s">
        <v>7</v>
      </c>
      <c r="I3" s="51"/>
      <c r="J3" s="51"/>
    </row>
    <row r="4" s="14" customFormat="1" ht="25" customHeight="1" spans="1:247">
      <c r="A4" s="50"/>
      <c r="B4" s="50"/>
      <c r="C4" s="50"/>
      <c r="D4" s="50"/>
      <c r="E4" s="50" t="s">
        <v>3</v>
      </c>
      <c r="F4" s="50" t="s">
        <v>4</v>
      </c>
      <c r="G4" s="50" t="s">
        <v>8</v>
      </c>
      <c r="H4" s="50" t="s">
        <v>3</v>
      </c>
      <c r="I4" s="50" t="s">
        <v>4</v>
      </c>
      <c r="J4" s="50" t="s">
        <v>9</v>
      </c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</row>
    <row r="5" s="67" customFormat="1" ht="29" customHeight="1" spans="1:242">
      <c r="A5" s="72" t="s">
        <v>10</v>
      </c>
      <c r="B5" s="73">
        <v>4</v>
      </c>
      <c r="C5" s="74">
        <v>4</v>
      </c>
      <c r="D5" s="75">
        <v>4583</v>
      </c>
      <c r="E5" s="75">
        <v>1</v>
      </c>
      <c r="F5" s="75">
        <v>1</v>
      </c>
      <c r="G5" s="76">
        <v>1232</v>
      </c>
      <c r="H5" s="75">
        <v>3</v>
      </c>
      <c r="I5" s="75">
        <v>3</v>
      </c>
      <c r="J5" s="75">
        <v>3351</v>
      </c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</row>
    <row r="6" s="67" customFormat="1" ht="29" customHeight="1" spans="1:242">
      <c r="A6" s="72" t="s">
        <v>11</v>
      </c>
      <c r="B6" s="73">
        <v>8</v>
      </c>
      <c r="C6" s="74">
        <v>8</v>
      </c>
      <c r="D6" s="75">
        <v>9536</v>
      </c>
      <c r="E6" s="75">
        <v>0</v>
      </c>
      <c r="F6" s="75">
        <v>0</v>
      </c>
      <c r="G6" s="77">
        <v>0</v>
      </c>
      <c r="H6" s="75">
        <v>8</v>
      </c>
      <c r="I6" s="75">
        <v>8</v>
      </c>
      <c r="J6" s="75">
        <v>9536</v>
      </c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</row>
    <row r="7" s="67" customFormat="1" ht="29" customHeight="1" spans="1:242">
      <c r="A7" s="72" t="s">
        <v>12</v>
      </c>
      <c r="B7" s="73">
        <v>7</v>
      </c>
      <c r="C7" s="74">
        <v>9</v>
      </c>
      <c r="D7" s="75">
        <v>12180.5</v>
      </c>
      <c r="E7" s="75">
        <v>3</v>
      </c>
      <c r="F7" s="75">
        <v>3</v>
      </c>
      <c r="G7" s="77">
        <v>4878.5</v>
      </c>
      <c r="H7" s="75">
        <v>4</v>
      </c>
      <c r="I7" s="75">
        <v>6</v>
      </c>
      <c r="J7" s="75">
        <v>7302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</row>
    <row r="8" s="67" customFormat="1" ht="29" customHeight="1" spans="1:242">
      <c r="A8" s="72" t="s">
        <v>13</v>
      </c>
      <c r="B8" s="73">
        <v>1</v>
      </c>
      <c r="C8" s="74">
        <v>1</v>
      </c>
      <c r="D8" s="75">
        <v>1117</v>
      </c>
      <c r="E8" s="75">
        <v>0</v>
      </c>
      <c r="F8" s="75">
        <v>0</v>
      </c>
      <c r="G8" s="77">
        <v>0</v>
      </c>
      <c r="H8" s="75">
        <v>1</v>
      </c>
      <c r="I8" s="75">
        <v>1</v>
      </c>
      <c r="J8" s="75">
        <v>1117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</row>
    <row r="9" s="67" customFormat="1" ht="29" customHeight="1" spans="1:242">
      <c r="A9" s="72" t="s">
        <v>14</v>
      </c>
      <c r="B9" s="73">
        <v>1</v>
      </c>
      <c r="C9" s="74">
        <v>1</v>
      </c>
      <c r="D9" s="75">
        <v>1117</v>
      </c>
      <c r="E9" s="75">
        <v>0</v>
      </c>
      <c r="F9" s="75">
        <v>0</v>
      </c>
      <c r="G9" s="77">
        <v>0</v>
      </c>
      <c r="H9" s="75">
        <v>1</v>
      </c>
      <c r="I9" s="75">
        <v>1</v>
      </c>
      <c r="J9" s="75">
        <v>1117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</row>
    <row r="10" s="67" customFormat="1" ht="29" customHeight="1" spans="1:242">
      <c r="A10" s="72" t="s">
        <v>15</v>
      </c>
      <c r="B10" s="73">
        <v>1</v>
      </c>
      <c r="C10" s="74">
        <v>1</v>
      </c>
      <c r="D10" s="75">
        <v>1217</v>
      </c>
      <c r="E10" s="75">
        <v>0</v>
      </c>
      <c r="F10" s="75">
        <v>0</v>
      </c>
      <c r="G10" s="77">
        <v>0</v>
      </c>
      <c r="H10" s="75">
        <v>1</v>
      </c>
      <c r="I10" s="75">
        <v>1</v>
      </c>
      <c r="J10" s="75">
        <v>1217</v>
      </c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</row>
    <row r="11" s="67" customFormat="1" ht="29" customHeight="1" spans="1:242">
      <c r="A11" s="72" t="s">
        <v>16</v>
      </c>
      <c r="B11" s="73">
        <v>3</v>
      </c>
      <c r="C11" s="74">
        <v>3</v>
      </c>
      <c r="D11" s="75">
        <v>3551</v>
      </c>
      <c r="E11" s="75">
        <v>0</v>
      </c>
      <c r="F11" s="75">
        <v>0</v>
      </c>
      <c r="G11" s="77">
        <v>0</v>
      </c>
      <c r="H11" s="75">
        <v>3</v>
      </c>
      <c r="I11" s="75">
        <v>3</v>
      </c>
      <c r="J11" s="75">
        <v>3551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</row>
    <row r="12" s="67" customFormat="1" ht="29" customHeight="1" spans="1:245">
      <c r="A12" s="72" t="s">
        <v>17</v>
      </c>
      <c r="B12" s="73">
        <v>0</v>
      </c>
      <c r="C12" s="74">
        <v>0</v>
      </c>
      <c r="D12" s="75">
        <v>0</v>
      </c>
      <c r="E12" s="75">
        <v>0</v>
      </c>
      <c r="F12" s="75">
        <v>0</v>
      </c>
      <c r="G12" s="77">
        <v>0</v>
      </c>
      <c r="H12" s="75">
        <v>0</v>
      </c>
      <c r="I12" s="75">
        <v>0</v>
      </c>
      <c r="J12" s="75">
        <v>0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</row>
    <row r="13" s="67" customFormat="1" ht="29" customHeight="1" spans="1:247">
      <c r="A13" s="72" t="s">
        <v>18</v>
      </c>
      <c r="B13" s="73">
        <v>0</v>
      </c>
      <c r="C13" s="74">
        <v>0</v>
      </c>
      <c r="D13" s="75">
        <v>0</v>
      </c>
      <c r="E13" s="75">
        <v>0</v>
      </c>
      <c r="F13" s="75">
        <v>0</v>
      </c>
      <c r="G13" s="77">
        <v>0</v>
      </c>
      <c r="H13" s="75">
        <v>0</v>
      </c>
      <c r="I13" s="75">
        <v>0</v>
      </c>
      <c r="J13" s="75">
        <v>0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</row>
    <row r="14" s="67" customFormat="1" ht="29" customHeight="1" spans="1:247">
      <c r="A14" s="72" t="s">
        <v>19</v>
      </c>
      <c r="B14" s="73">
        <v>3</v>
      </c>
      <c r="C14" s="74">
        <v>3</v>
      </c>
      <c r="D14" s="75">
        <v>3451</v>
      </c>
      <c r="E14" s="75">
        <v>0</v>
      </c>
      <c r="F14" s="75">
        <v>0</v>
      </c>
      <c r="G14" s="77">
        <v>0</v>
      </c>
      <c r="H14" s="75">
        <v>3</v>
      </c>
      <c r="I14" s="75">
        <v>3</v>
      </c>
      <c r="J14" s="75">
        <v>3451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</row>
    <row r="15" s="67" customFormat="1" ht="29" customHeight="1" spans="1:247">
      <c r="A15" s="72" t="s">
        <v>20</v>
      </c>
      <c r="B15" s="73">
        <v>1</v>
      </c>
      <c r="C15" s="74">
        <v>1</v>
      </c>
      <c r="D15" s="75">
        <v>1317</v>
      </c>
      <c r="E15" s="75">
        <v>0</v>
      </c>
      <c r="F15" s="75">
        <v>0</v>
      </c>
      <c r="G15" s="77">
        <v>0</v>
      </c>
      <c r="H15" s="75">
        <v>1</v>
      </c>
      <c r="I15" s="75">
        <v>1</v>
      </c>
      <c r="J15" s="75">
        <v>1317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</row>
    <row r="16" s="67" customFormat="1" ht="29" customHeight="1" spans="1:247">
      <c r="A16" s="72" t="s">
        <v>21</v>
      </c>
      <c r="B16" s="73">
        <v>0</v>
      </c>
      <c r="C16" s="74">
        <v>0</v>
      </c>
      <c r="D16" s="75">
        <v>0</v>
      </c>
      <c r="E16" s="75">
        <v>0</v>
      </c>
      <c r="F16" s="75">
        <v>0</v>
      </c>
      <c r="G16" s="77">
        <v>0</v>
      </c>
      <c r="H16" s="75">
        <v>0</v>
      </c>
      <c r="I16" s="75">
        <v>0</v>
      </c>
      <c r="J16" s="75">
        <v>0</v>
      </c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</row>
    <row r="17" s="67" customFormat="1" ht="29" customHeight="1" spans="1:247">
      <c r="A17" s="72" t="s">
        <v>22</v>
      </c>
      <c r="B17" s="73">
        <v>1</v>
      </c>
      <c r="C17" s="74">
        <v>1</v>
      </c>
      <c r="D17" s="75">
        <v>1317</v>
      </c>
      <c r="E17" s="75">
        <v>0</v>
      </c>
      <c r="F17" s="75">
        <v>0</v>
      </c>
      <c r="G17" s="77">
        <v>0</v>
      </c>
      <c r="H17" s="75">
        <v>1</v>
      </c>
      <c r="I17" s="75">
        <v>1</v>
      </c>
      <c r="J17" s="75">
        <v>1317</v>
      </c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</row>
    <row r="18" s="67" customFormat="1" ht="29" customHeight="1" spans="1:247">
      <c r="A18" s="72" t="s">
        <v>23</v>
      </c>
      <c r="B18" s="73">
        <v>0</v>
      </c>
      <c r="C18" s="74">
        <v>0</v>
      </c>
      <c r="D18" s="75">
        <v>0</v>
      </c>
      <c r="E18" s="75">
        <v>0</v>
      </c>
      <c r="F18" s="75">
        <v>0</v>
      </c>
      <c r="G18" s="77">
        <v>0</v>
      </c>
      <c r="H18" s="75">
        <v>0</v>
      </c>
      <c r="I18" s="75">
        <v>0</v>
      </c>
      <c r="J18" s="75">
        <v>0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</row>
    <row r="19" s="67" customFormat="1" ht="29" customHeight="1" spans="1:247">
      <c r="A19" s="72" t="s">
        <v>24</v>
      </c>
      <c r="B19" s="73">
        <v>0</v>
      </c>
      <c r="C19" s="74">
        <v>0</v>
      </c>
      <c r="D19" s="75">
        <v>0</v>
      </c>
      <c r="E19" s="75">
        <v>0</v>
      </c>
      <c r="F19" s="75">
        <v>0</v>
      </c>
      <c r="G19" s="77">
        <v>0</v>
      </c>
      <c r="H19" s="75">
        <v>0</v>
      </c>
      <c r="I19" s="75">
        <v>0</v>
      </c>
      <c r="J19" s="75">
        <v>0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</row>
    <row r="20" s="67" customFormat="1" ht="29" customHeight="1" spans="1:247">
      <c r="A20" s="72" t="s">
        <v>25</v>
      </c>
      <c r="B20" s="73">
        <v>0</v>
      </c>
      <c r="C20" s="74">
        <v>0</v>
      </c>
      <c r="D20" s="75">
        <v>0</v>
      </c>
      <c r="E20" s="75">
        <v>0</v>
      </c>
      <c r="F20" s="75">
        <v>0</v>
      </c>
      <c r="G20" s="77">
        <v>0</v>
      </c>
      <c r="H20" s="75">
        <v>0</v>
      </c>
      <c r="I20" s="75">
        <v>0</v>
      </c>
      <c r="J20" s="75">
        <v>0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</row>
    <row r="21" s="67" customFormat="1" ht="29" customHeight="1" spans="1:247">
      <c r="A21" s="72" t="s">
        <v>26</v>
      </c>
      <c r="B21" s="73">
        <v>0</v>
      </c>
      <c r="C21" s="74">
        <v>0</v>
      </c>
      <c r="D21" s="75">
        <v>0</v>
      </c>
      <c r="E21" s="75">
        <v>0</v>
      </c>
      <c r="F21" s="75">
        <v>0</v>
      </c>
      <c r="G21" s="77">
        <v>0</v>
      </c>
      <c r="H21" s="75">
        <v>0</v>
      </c>
      <c r="I21" s="75">
        <v>0</v>
      </c>
      <c r="J21" s="75">
        <v>0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</row>
    <row r="22" s="67" customFormat="1" ht="29" customHeight="1" spans="1:247">
      <c r="A22" s="72" t="s">
        <v>27</v>
      </c>
      <c r="B22" s="73">
        <v>0</v>
      </c>
      <c r="C22" s="74">
        <v>0</v>
      </c>
      <c r="D22" s="75">
        <v>0</v>
      </c>
      <c r="E22" s="75">
        <v>0</v>
      </c>
      <c r="F22" s="75">
        <v>0</v>
      </c>
      <c r="G22" s="77">
        <v>0</v>
      </c>
      <c r="H22" s="75">
        <v>0</v>
      </c>
      <c r="I22" s="75">
        <v>0</v>
      </c>
      <c r="J22" s="75">
        <v>0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</row>
    <row r="23" s="67" customFormat="1" ht="29" customHeight="1" spans="1:247">
      <c r="A23" s="72" t="s">
        <v>28</v>
      </c>
      <c r="B23" s="73">
        <v>0</v>
      </c>
      <c r="C23" s="74">
        <v>0</v>
      </c>
      <c r="D23" s="75">
        <v>0</v>
      </c>
      <c r="E23" s="75">
        <v>0</v>
      </c>
      <c r="F23" s="75">
        <v>0</v>
      </c>
      <c r="G23" s="77">
        <v>0</v>
      </c>
      <c r="H23" s="75">
        <v>0</v>
      </c>
      <c r="I23" s="75">
        <v>0</v>
      </c>
      <c r="J23" s="75">
        <v>0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</row>
    <row r="24" s="70" customFormat="1" ht="29" customHeight="1" spans="1:247">
      <c r="A24" s="72" t="s">
        <v>29</v>
      </c>
      <c r="B24" s="73">
        <v>0</v>
      </c>
      <c r="C24" s="74">
        <v>0</v>
      </c>
      <c r="D24" s="75">
        <v>0</v>
      </c>
      <c r="E24" s="75">
        <v>0</v>
      </c>
      <c r="F24" s="75">
        <v>0</v>
      </c>
      <c r="G24" s="77">
        <v>0</v>
      </c>
      <c r="H24" s="75">
        <v>0</v>
      </c>
      <c r="I24" s="75">
        <v>0</v>
      </c>
      <c r="J24" s="75">
        <v>0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</row>
    <row r="25" s="67" customFormat="1" ht="29" customHeight="1" spans="1:247">
      <c r="A25" s="72" t="s">
        <v>30</v>
      </c>
      <c r="B25" s="73">
        <f>E25+H25</f>
        <v>30</v>
      </c>
      <c r="C25" s="74">
        <f>F25+I25</f>
        <v>32</v>
      </c>
      <c r="D25" s="75">
        <f>SUM(D5:D24)</f>
        <v>39386.5</v>
      </c>
      <c r="E25" s="75">
        <v>4</v>
      </c>
      <c r="F25" s="75">
        <v>4</v>
      </c>
      <c r="G25" s="77">
        <v>6110.5</v>
      </c>
      <c r="H25" s="75">
        <f>SUM(H5:H24)</f>
        <v>26</v>
      </c>
      <c r="I25" s="75">
        <f>SUM(I5:I24)</f>
        <v>28</v>
      </c>
      <c r="J25" s="75">
        <f>SUM(J5:J24)</f>
        <v>33276</v>
      </c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</row>
  </sheetData>
  <mergeCells count="7">
    <mergeCell ref="A2:J2"/>
    <mergeCell ref="E3:G3"/>
    <mergeCell ref="H3:J3"/>
    <mergeCell ref="A3:A4"/>
    <mergeCell ref="B3:B4"/>
    <mergeCell ref="C3:C4"/>
    <mergeCell ref="D3:D4"/>
  </mergeCells>
  <pageMargins left="0.74791666666666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selection activeCell="N3" sqref="N3"/>
    </sheetView>
  </sheetViews>
  <sheetFormatPr defaultColWidth="9" defaultRowHeight="13.5"/>
  <cols>
    <col min="1" max="1" width="10.175" style="43" customWidth="1"/>
    <col min="2" max="3" width="5.375" style="43" customWidth="1"/>
    <col min="4" max="4" width="10.875" style="43" customWidth="1"/>
    <col min="5" max="6" width="5.625" style="43" customWidth="1"/>
    <col min="7" max="7" width="7.73333333333333" style="43" customWidth="1"/>
    <col min="8" max="8" width="12.375" style="44" customWidth="1"/>
    <col min="9" max="10" width="5.625" style="43" customWidth="1"/>
    <col min="11" max="11" width="8.71666666666667" style="43" customWidth="1"/>
    <col min="12" max="12" width="8.73333333333333" style="43" customWidth="1"/>
    <col min="13" max="16384" width="9" style="43"/>
  </cols>
  <sheetData>
    <row r="1" s="12" customFormat="1" ht="17" customHeight="1" spans="1:12">
      <c r="A1" s="45" t="s">
        <v>31</v>
      </c>
      <c r="B1" s="46"/>
      <c r="C1" s="46"/>
      <c r="D1" s="46"/>
      <c r="E1" s="46"/>
      <c r="F1" s="46"/>
      <c r="G1" s="46"/>
      <c r="H1" s="47"/>
      <c r="I1" s="46"/>
      <c r="J1" s="46"/>
      <c r="K1" s="47"/>
      <c r="L1" s="47"/>
    </row>
    <row r="2" s="12" customFormat="1" ht="53" customHeight="1" spans="1:12">
      <c r="A2" s="48" t="s">
        <v>32</v>
      </c>
      <c r="B2" s="48"/>
      <c r="C2" s="48"/>
      <c r="D2" s="48"/>
      <c r="E2" s="48"/>
      <c r="F2" s="48"/>
      <c r="G2" s="48"/>
      <c r="H2" s="49"/>
      <c r="I2" s="48"/>
      <c r="J2" s="48"/>
      <c r="K2" s="49"/>
      <c r="L2" s="49"/>
    </row>
    <row r="3" s="12" customFormat="1" ht="30" customHeight="1" spans="1:12">
      <c r="A3" s="50" t="s">
        <v>2</v>
      </c>
      <c r="B3" s="50" t="s">
        <v>33</v>
      </c>
      <c r="C3" s="50" t="s">
        <v>34</v>
      </c>
      <c r="D3" s="50" t="s">
        <v>35</v>
      </c>
      <c r="E3" s="51" t="s">
        <v>6</v>
      </c>
      <c r="F3" s="51"/>
      <c r="G3" s="51"/>
      <c r="H3" s="52"/>
      <c r="I3" s="51" t="s">
        <v>7</v>
      </c>
      <c r="J3" s="51"/>
      <c r="K3" s="52"/>
      <c r="L3" s="52"/>
    </row>
    <row r="4" s="13" customFormat="1" ht="30" customHeight="1" spans="1:12">
      <c r="A4" s="50"/>
      <c r="B4" s="50"/>
      <c r="C4" s="50"/>
      <c r="D4" s="50"/>
      <c r="E4" s="50" t="s">
        <v>3</v>
      </c>
      <c r="F4" s="50" t="s">
        <v>4</v>
      </c>
      <c r="G4" s="50" t="s">
        <v>36</v>
      </c>
      <c r="H4" s="53" t="s">
        <v>37</v>
      </c>
      <c r="I4" s="50" t="s">
        <v>3</v>
      </c>
      <c r="J4" s="50" t="s">
        <v>4</v>
      </c>
      <c r="K4" s="53" t="s">
        <v>36</v>
      </c>
      <c r="L4" s="53" t="s">
        <v>37</v>
      </c>
    </row>
    <row r="5" s="14" customFormat="1" ht="37" customHeight="1" spans="1:12">
      <c r="A5" s="54" t="s">
        <v>38</v>
      </c>
      <c r="B5" s="55">
        <f t="shared" ref="B5:B20" si="0">E5+I5</f>
        <v>93</v>
      </c>
      <c r="C5" s="55">
        <f t="shared" ref="C5:C20" si="1">F5+J5</f>
        <v>97</v>
      </c>
      <c r="D5" s="55">
        <f t="shared" ref="D5:D20" si="2">G5+H5+K5+L5</f>
        <v>133242.5</v>
      </c>
      <c r="E5" s="55">
        <v>38</v>
      </c>
      <c r="F5" s="55">
        <v>40</v>
      </c>
      <c r="G5" s="55">
        <v>0</v>
      </c>
      <c r="H5" s="56">
        <v>58417.5</v>
      </c>
      <c r="I5" s="55">
        <v>55</v>
      </c>
      <c r="J5" s="55">
        <v>57</v>
      </c>
      <c r="K5" s="61">
        <v>19845</v>
      </c>
      <c r="L5" s="62">
        <v>54980</v>
      </c>
    </row>
    <row r="6" s="14" customFormat="1" ht="37" customHeight="1" spans="1:12">
      <c r="A6" s="54" t="s">
        <v>16</v>
      </c>
      <c r="B6" s="55">
        <f t="shared" si="0"/>
        <v>65</v>
      </c>
      <c r="C6" s="55">
        <f t="shared" si="1"/>
        <v>66</v>
      </c>
      <c r="D6" s="55">
        <f t="shared" si="2"/>
        <v>85896</v>
      </c>
      <c r="E6" s="55">
        <v>0</v>
      </c>
      <c r="F6" s="55">
        <v>0</v>
      </c>
      <c r="G6" s="55">
        <v>10968</v>
      </c>
      <c r="H6" s="56">
        <v>0</v>
      </c>
      <c r="I6" s="55">
        <v>65</v>
      </c>
      <c r="J6" s="55">
        <v>66</v>
      </c>
      <c r="K6" s="63">
        <v>10488</v>
      </c>
      <c r="L6" s="63">
        <v>64440</v>
      </c>
    </row>
    <row r="7" s="14" customFormat="1" ht="37" customHeight="1" spans="1:12">
      <c r="A7" s="54" t="s">
        <v>17</v>
      </c>
      <c r="B7" s="55">
        <f t="shared" si="0"/>
        <v>92</v>
      </c>
      <c r="C7" s="55">
        <f t="shared" si="1"/>
        <v>93</v>
      </c>
      <c r="D7" s="55">
        <f t="shared" si="2"/>
        <v>89220</v>
      </c>
      <c r="E7" s="55">
        <v>0</v>
      </c>
      <c r="F7" s="55">
        <v>0</v>
      </c>
      <c r="G7" s="55">
        <v>0</v>
      </c>
      <c r="H7" s="56">
        <v>0</v>
      </c>
      <c r="I7" s="55">
        <v>92</v>
      </c>
      <c r="J7" s="55">
        <v>93</v>
      </c>
      <c r="K7" s="61">
        <v>0</v>
      </c>
      <c r="L7" s="63">
        <v>89220</v>
      </c>
    </row>
    <row r="8" s="14" customFormat="1" ht="37" customHeight="1" spans="1:12">
      <c r="A8" s="54" t="s">
        <v>18</v>
      </c>
      <c r="B8" s="55">
        <f t="shared" si="0"/>
        <v>107</v>
      </c>
      <c r="C8" s="55">
        <f t="shared" si="1"/>
        <v>111</v>
      </c>
      <c r="D8" s="55">
        <f t="shared" si="2"/>
        <v>107540</v>
      </c>
      <c r="E8" s="55">
        <v>0</v>
      </c>
      <c r="F8" s="55">
        <v>0</v>
      </c>
      <c r="G8" s="55">
        <v>0</v>
      </c>
      <c r="H8" s="56">
        <v>0</v>
      </c>
      <c r="I8" s="55">
        <v>107</v>
      </c>
      <c r="J8" s="55">
        <v>111</v>
      </c>
      <c r="K8" s="63">
        <v>0</v>
      </c>
      <c r="L8" s="63">
        <v>107540</v>
      </c>
    </row>
    <row r="9" s="14" customFormat="1" ht="37" customHeight="1" spans="1:19">
      <c r="A9" s="54" t="s">
        <v>19</v>
      </c>
      <c r="B9" s="55">
        <f t="shared" si="0"/>
        <v>42</v>
      </c>
      <c r="C9" s="55">
        <f t="shared" si="1"/>
        <v>42</v>
      </c>
      <c r="D9" s="55">
        <f t="shared" si="2"/>
        <v>40080</v>
      </c>
      <c r="E9" s="55">
        <v>0</v>
      </c>
      <c r="F9" s="55">
        <v>0</v>
      </c>
      <c r="G9" s="55">
        <v>0</v>
      </c>
      <c r="H9" s="56">
        <v>0</v>
      </c>
      <c r="I9" s="55">
        <v>42</v>
      </c>
      <c r="J9" s="55">
        <v>42</v>
      </c>
      <c r="K9" s="61">
        <v>0</v>
      </c>
      <c r="L9" s="63">
        <v>40080</v>
      </c>
      <c r="S9" s="30"/>
    </row>
    <row r="10" s="14" customFormat="1" ht="37" customHeight="1" spans="1:12">
      <c r="A10" s="54" t="s">
        <v>20</v>
      </c>
      <c r="B10" s="55">
        <f t="shared" si="0"/>
        <v>74</v>
      </c>
      <c r="C10" s="55">
        <f t="shared" si="1"/>
        <v>75</v>
      </c>
      <c r="D10" s="55">
        <f t="shared" si="2"/>
        <v>92371.5</v>
      </c>
      <c r="E10" s="55">
        <v>32</v>
      </c>
      <c r="F10" s="55">
        <v>32</v>
      </c>
      <c r="G10" s="55">
        <v>0</v>
      </c>
      <c r="H10" s="56">
        <v>49851.5</v>
      </c>
      <c r="I10" s="55">
        <v>42</v>
      </c>
      <c r="J10" s="55">
        <v>43</v>
      </c>
      <c r="K10" s="63">
        <v>0</v>
      </c>
      <c r="L10" s="63">
        <v>42520</v>
      </c>
    </row>
    <row r="11" s="14" customFormat="1" ht="37" customHeight="1" spans="1:12">
      <c r="A11" s="54" t="s">
        <v>21</v>
      </c>
      <c r="B11" s="55">
        <f t="shared" si="0"/>
        <v>48</v>
      </c>
      <c r="C11" s="55">
        <f t="shared" si="1"/>
        <v>50</v>
      </c>
      <c r="D11" s="55">
        <f t="shared" si="2"/>
        <v>47900</v>
      </c>
      <c r="E11" s="55">
        <v>0</v>
      </c>
      <c r="F11" s="55">
        <v>0</v>
      </c>
      <c r="G11" s="55">
        <v>0</v>
      </c>
      <c r="H11" s="56">
        <v>0</v>
      </c>
      <c r="I11" s="55">
        <v>48</v>
      </c>
      <c r="J11" s="55">
        <v>50</v>
      </c>
      <c r="K11" s="63">
        <v>0</v>
      </c>
      <c r="L11" s="63">
        <v>47900</v>
      </c>
    </row>
    <row r="12" s="14" customFormat="1" ht="37" customHeight="1" spans="1:12">
      <c r="A12" s="54" t="s">
        <v>22</v>
      </c>
      <c r="B12" s="55">
        <f t="shared" si="0"/>
        <v>86</v>
      </c>
      <c r="C12" s="55">
        <f t="shared" si="1"/>
        <v>89</v>
      </c>
      <c r="D12" s="55">
        <f t="shared" si="2"/>
        <v>87860</v>
      </c>
      <c r="E12" s="55">
        <v>0</v>
      </c>
      <c r="F12" s="55">
        <v>0</v>
      </c>
      <c r="G12" s="55">
        <v>0</v>
      </c>
      <c r="H12" s="56">
        <v>0</v>
      </c>
      <c r="I12" s="55">
        <v>86</v>
      </c>
      <c r="J12" s="55">
        <v>89</v>
      </c>
      <c r="K12" s="63">
        <v>0</v>
      </c>
      <c r="L12" s="63">
        <v>87860</v>
      </c>
    </row>
    <row r="13" s="14" customFormat="1" ht="37" customHeight="1" spans="1:12">
      <c r="A13" s="54" t="s">
        <v>23</v>
      </c>
      <c r="B13" s="55">
        <f t="shared" si="0"/>
        <v>40</v>
      </c>
      <c r="C13" s="55">
        <f t="shared" si="1"/>
        <v>41</v>
      </c>
      <c r="D13" s="55">
        <f t="shared" si="2"/>
        <v>50244</v>
      </c>
      <c r="E13" s="55">
        <v>0</v>
      </c>
      <c r="F13" s="55">
        <v>0</v>
      </c>
      <c r="G13" s="55">
        <v>0</v>
      </c>
      <c r="H13" s="56">
        <v>0</v>
      </c>
      <c r="I13" s="55">
        <v>40</v>
      </c>
      <c r="J13" s="55">
        <v>41</v>
      </c>
      <c r="K13" s="63">
        <v>10204</v>
      </c>
      <c r="L13" s="63">
        <v>40040</v>
      </c>
    </row>
    <row r="14" s="14" customFormat="1" ht="37" customHeight="1" spans="1:12">
      <c r="A14" s="54" t="s">
        <v>24</v>
      </c>
      <c r="B14" s="55">
        <f t="shared" si="0"/>
        <v>81</v>
      </c>
      <c r="C14" s="55">
        <f t="shared" si="1"/>
        <v>84</v>
      </c>
      <c r="D14" s="55">
        <f t="shared" si="2"/>
        <v>91031.5</v>
      </c>
      <c r="E14" s="55">
        <v>27</v>
      </c>
      <c r="F14" s="55">
        <v>27</v>
      </c>
      <c r="G14" s="55">
        <v>0</v>
      </c>
      <c r="H14" s="56">
        <v>35951.5</v>
      </c>
      <c r="I14" s="55">
        <v>54</v>
      </c>
      <c r="J14" s="55">
        <v>57</v>
      </c>
      <c r="K14" s="63">
        <v>0</v>
      </c>
      <c r="L14" s="63">
        <v>55080</v>
      </c>
    </row>
    <row r="15" s="14" customFormat="1" ht="37" customHeight="1" spans="1:12">
      <c r="A15" s="54" t="s">
        <v>25</v>
      </c>
      <c r="B15" s="55">
        <f t="shared" si="0"/>
        <v>65</v>
      </c>
      <c r="C15" s="55">
        <f t="shared" si="1"/>
        <v>67</v>
      </c>
      <c r="D15" s="55">
        <f t="shared" si="2"/>
        <v>65080</v>
      </c>
      <c r="E15" s="55">
        <v>0</v>
      </c>
      <c r="F15" s="55">
        <v>0</v>
      </c>
      <c r="G15" s="55">
        <v>0</v>
      </c>
      <c r="H15" s="56">
        <v>0</v>
      </c>
      <c r="I15" s="55">
        <v>65</v>
      </c>
      <c r="J15" s="55">
        <v>67</v>
      </c>
      <c r="K15" s="63">
        <v>0</v>
      </c>
      <c r="L15" s="63">
        <v>65080</v>
      </c>
    </row>
    <row r="16" s="14" customFormat="1" ht="37" customHeight="1" spans="1:12">
      <c r="A16" s="54" t="s">
        <v>26</v>
      </c>
      <c r="B16" s="55">
        <f t="shared" si="0"/>
        <v>96</v>
      </c>
      <c r="C16" s="55">
        <f t="shared" si="1"/>
        <v>96</v>
      </c>
      <c r="D16" s="55">
        <f t="shared" si="2"/>
        <v>119086.5</v>
      </c>
      <c r="E16" s="55">
        <v>33</v>
      </c>
      <c r="F16" s="55">
        <v>33</v>
      </c>
      <c r="G16" s="55">
        <v>0</v>
      </c>
      <c r="H16" s="56">
        <v>48718.5</v>
      </c>
      <c r="I16" s="55">
        <v>63</v>
      </c>
      <c r="J16" s="55">
        <v>63</v>
      </c>
      <c r="K16" s="63">
        <v>10048</v>
      </c>
      <c r="L16" s="63">
        <v>60320</v>
      </c>
    </row>
    <row r="17" s="14" customFormat="1" ht="37" customHeight="1" spans="1:12">
      <c r="A17" s="54" t="s">
        <v>27</v>
      </c>
      <c r="B17" s="55">
        <f t="shared" si="0"/>
        <v>85</v>
      </c>
      <c r="C17" s="55">
        <f t="shared" si="1"/>
        <v>85</v>
      </c>
      <c r="D17" s="55">
        <f t="shared" si="2"/>
        <v>82900</v>
      </c>
      <c r="E17" s="55">
        <v>0</v>
      </c>
      <c r="F17" s="55">
        <v>0</v>
      </c>
      <c r="G17" s="55">
        <v>0</v>
      </c>
      <c r="H17" s="56">
        <v>0</v>
      </c>
      <c r="I17" s="55">
        <v>85</v>
      </c>
      <c r="J17" s="55">
        <v>85</v>
      </c>
      <c r="K17" s="63">
        <v>0</v>
      </c>
      <c r="L17" s="63">
        <v>82900</v>
      </c>
    </row>
    <row r="18" s="14" customFormat="1" ht="37" customHeight="1" spans="1:12">
      <c r="A18" s="54" t="s">
        <v>28</v>
      </c>
      <c r="B18" s="55">
        <f t="shared" si="0"/>
        <v>81</v>
      </c>
      <c r="C18" s="55">
        <f t="shared" si="1"/>
        <v>83</v>
      </c>
      <c r="D18" s="55">
        <f t="shared" si="2"/>
        <v>78320</v>
      </c>
      <c r="E18" s="55">
        <v>0</v>
      </c>
      <c r="F18" s="55">
        <v>0</v>
      </c>
      <c r="G18" s="55">
        <v>0</v>
      </c>
      <c r="H18" s="56">
        <v>0</v>
      </c>
      <c r="I18" s="55">
        <v>81</v>
      </c>
      <c r="J18" s="55">
        <v>83</v>
      </c>
      <c r="K18" s="63">
        <v>0</v>
      </c>
      <c r="L18" s="63">
        <v>78320</v>
      </c>
    </row>
    <row r="19" s="15" customFormat="1" ht="37" customHeight="1" spans="1:12">
      <c r="A19" s="54" t="s">
        <v>29</v>
      </c>
      <c r="B19" s="55">
        <f t="shared" si="0"/>
        <v>117</v>
      </c>
      <c r="C19" s="55">
        <f t="shared" si="1"/>
        <v>119</v>
      </c>
      <c r="D19" s="55">
        <f t="shared" si="2"/>
        <v>115160</v>
      </c>
      <c r="E19" s="55">
        <v>0</v>
      </c>
      <c r="F19" s="55">
        <v>0</v>
      </c>
      <c r="G19" s="55">
        <v>0</v>
      </c>
      <c r="H19" s="56">
        <v>0</v>
      </c>
      <c r="I19" s="55">
        <v>117</v>
      </c>
      <c r="J19" s="55">
        <v>119</v>
      </c>
      <c r="K19" s="64">
        <v>0</v>
      </c>
      <c r="L19" s="63">
        <v>115160</v>
      </c>
    </row>
    <row r="20" s="14" customFormat="1" ht="37" customHeight="1" spans="1:13">
      <c r="A20" s="57" t="s">
        <v>30</v>
      </c>
      <c r="B20" s="55">
        <f t="shared" si="0"/>
        <v>1172</v>
      </c>
      <c r="C20" s="55">
        <f t="shared" si="1"/>
        <v>1198</v>
      </c>
      <c r="D20" s="55">
        <f t="shared" si="2"/>
        <v>1285932</v>
      </c>
      <c r="E20" s="58">
        <f t="shared" ref="E20:L20" si="3">SUM(E5:E19)</f>
        <v>130</v>
      </c>
      <c r="F20" s="58">
        <f t="shared" si="3"/>
        <v>132</v>
      </c>
      <c r="G20" s="58">
        <f t="shared" si="3"/>
        <v>10968</v>
      </c>
      <c r="H20" s="59">
        <f t="shared" si="3"/>
        <v>192939</v>
      </c>
      <c r="I20" s="58">
        <f t="shared" si="3"/>
        <v>1042</v>
      </c>
      <c r="J20" s="58">
        <f t="shared" si="3"/>
        <v>1066</v>
      </c>
      <c r="K20" s="65">
        <f t="shared" si="3"/>
        <v>50585</v>
      </c>
      <c r="L20" s="65">
        <f t="shared" si="3"/>
        <v>1031440</v>
      </c>
      <c r="M20" s="66"/>
    </row>
    <row r="21" s="12" customFormat="1" ht="37" customHeight="1" spans="1:12">
      <c r="A21" s="46"/>
      <c r="B21" s="60"/>
      <c r="C21" s="60"/>
      <c r="D21" s="60"/>
      <c r="E21" s="46"/>
      <c r="F21" s="46"/>
      <c r="G21" s="46"/>
      <c r="H21" s="47"/>
      <c r="I21" s="46"/>
      <c r="J21" s="46"/>
      <c r="K21" s="47"/>
      <c r="L21" s="47"/>
    </row>
  </sheetData>
  <mergeCells count="7">
    <mergeCell ref="A2:L2"/>
    <mergeCell ref="E3:H3"/>
    <mergeCell ref="I3:L3"/>
    <mergeCell ref="A3:A4"/>
    <mergeCell ref="B3:B4"/>
    <mergeCell ref="C3:C4"/>
    <mergeCell ref="D3:D4"/>
  </mergeCells>
  <pageMargins left="0.590277777777778" right="0.5118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4" sqref="A4:H34"/>
    </sheetView>
  </sheetViews>
  <sheetFormatPr defaultColWidth="9" defaultRowHeight="26" customHeight="1" outlineLevelCol="7"/>
  <cols>
    <col min="1" max="1" width="16.875" style="31" customWidth="1"/>
    <col min="2" max="2" width="23.7083333333333" style="31" customWidth="1"/>
    <col min="3" max="3" width="9.875" style="31" customWidth="1"/>
    <col min="4" max="4" width="7.04166666666667" style="31" customWidth="1"/>
    <col min="5" max="5" width="6.46666666666667" style="31" customWidth="1"/>
    <col min="6" max="6" width="6.65" style="31" customWidth="1"/>
    <col min="7" max="7" width="9" style="31" customWidth="1"/>
    <col min="8" max="8" width="9.5" style="31" customWidth="1"/>
    <col min="9" max="205" width="9" style="31" customWidth="1"/>
    <col min="206" max="16384" width="9" style="31"/>
  </cols>
  <sheetData>
    <row r="1" s="31" customFormat="1" customHeight="1" spans="1:1">
      <c r="A1" s="33" t="s">
        <v>39</v>
      </c>
    </row>
    <row r="2" s="31" customFormat="1" ht="33" customHeight="1" spans="1:8">
      <c r="A2" s="34" t="s">
        <v>40</v>
      </c>
      <c r="B2" s="34"/>
      <c r="C2" s="34"/>
      <c r="D2" s="34"/>
      <c r="E2" s="34"/>
      <c r="F2" s="34"/>
      <c r="G2" s="34"/>
      <c r="H2" s="34"/>
    </row>
    <row r="3" s="31" customFormat="1" ht="31" customHeight="1" spans="1:8">
      <c r="A3" s="35" t="s">
        <v>41</v>
      </c>
      <c r="B3" s="35" t="s">
        <v>42</v>
      </c>
      <c r="C3" s="35" t="s">
        <v>43</v>
      </c>
      <c r="D3" s="35" t="s">
        <v>44</v>
      </c>
      <c r="E3" s="35" t="s">
        <v>45</v>
      </c>
      <c r="F3" s="35" t="s">
        <v>36</v>
      </c>
      <c r="G3" s="35" t="s">
        <v>35</v>
      </c>
      <c r="H3" s="36" t="s">
        <v>30</v>
      </c>
    </row>
    <row r="4" s="31" customFormat="1" ht="21" customHeight="1" spans="1:8">
      <c r="A4" s="37" t="s">
        <v>46</v>
      </c>
      <c r="B4" s="80" t="s">
        <v>47</v>
      </c>
      <c r="C4" s="38" t="s">
        <v>38</v>
      </c>
      <c r="D4" s="38">
        <v>12</v>
      </c>
      <c r="E4" s="38">
        <v>13</v>
      </c>
      <c r="F4" s="38">
        <v>0</v>
      </c>
      <c r="G4" s="37">
        <v>19778.5</v>
      </c>
      <c r="H4" s="39">
        <f>F4+G4</f>
        <v>19778.5</v>
      </c>
    </row>
    <row r="5" s="31" customFormat="1" ht="21" customHeight="1" spans="1:8">
      <c r="A5" s="37"/>
      <c r="B5" s="37"/>
      <c r="C5" s="38" t="s">
        <v>16</v>
      </c>
      <c r="D5" s="38">
        <v>7</v>
      </c>
      <c r="E5" s="38">
        <v>7</v>
      </c>
      <c r="F5" s="38">
        <v>10968</v>
      </c>
      <c r="G5" s="37">
        <v>10129</v>
      </c>
      <c r="H5" s="39">
        <f t="shared" ref="H5:H13" si="0">F5+G5</f>
        <v>21097</v>
      </c>
    </row>
    <row r="6" s="31" customFormat="1" ht="21" customHeight="1" spans="1:8">
      <c r="A6" s="37"/>
      <c r="B6" s="37"/>
      <c r="C6" s="38" t="s">
        <v>27</v>
      </c>
      <c r="D6" s="38">
        <v>10</v>
      </c>
      <c r="E6" s="38">
        <v>11</v>
      </c>
      <c r="F6" s="38">
        <v>0</v>
      </c>
      <c r="G6" s="37">
        <v>15917</v>
      </c>
      <c r="H6" s="39">
        <f t="shared" si="0"/>
        <v>15917</v>
      </c>
    </row>
    <row r="7" s="31" customFormat="1" ht="21" customHeight="1" spans="1:8">
      <c r="A7" s="37"/>
      <c r="B7" s="37"/>
      <c r="C7" s="38" t="s">
        <v>29</v>
      </c>
      <c r="D7" s="38">
        <v>8</v>
      </c>
      <c r="E7" s="38">
        <v>8</v>
      </c>
      <c r="F7" s="38">
        <v>0</v>
      </c>
      <c r="G7" s="37">
        <v>12543.5</v>
      </c>
      <c r="H7" s="39">
        <f t="shared" si="0"/>
        <v>12543.5</v>
      </c>
    </row>
    <row r="8" s="31" customFormat="1" ht="21" customHeight="1" spans="1:8">
      <c r="A8" s="37"/>
      <c r="B8" s="37"/>
      <c r="C8" s="38" t="s">
        <v>19</v>
      </c>
      <c r="D8" s="38">
        <v>1</v>
      </c>
      <c r="E8" s="38">
        <v>1</v>
      </c>
      <c r="F8" s="38">
        <v>0</v>
      </c>
      <c r="G8" s="37">
        <v>1232</v>
      </c>
      <c r="H8" s="39">
        <f t="shared" si="0"/>
        <v>1232</v>
      </c>
    </row>
    <row r="9" s="31" customFormat="1" ht="21" customHeight="1" spans="1:8">
      <c r="A9" s="37"/>
      <c r="B9" s="37"/>
      <c r="C9" s="38" t="s">
        <v>23</v>
      </c>
      <c r="D9" s="38">
        <v>1</v>
      </c>
      <c r="E9" s="38">
        <v>1</v>
      </c>
      <c r="F9" s="38">
        <v>0</v>
      </c>
      <c r="G9" s="37">
        <v>1232</v>
      </c>
      <c r="H9" s="39">
        <f t="shared" si="0"/>
        <v>1232</v>
      </c>
    </row>
    <row r="10" s="31" customFormat="1" ht="21" customHeight="1" spans="1:8">
      <c r="A10" s="37"/>
      <c r="B10" s="37"/>
      <c r="C10" s="38" t="s">
        <v>17</v>
      </c>
      <c r="D10" s="38">
        <v>1</v>
      </c>
      <c r="E10" s="38">
        <v>1</v>
      </c>
      <c r="F10" s="38">
        <v>0</v>
      </c>
      <c r="G10" s="37">
        <v>1232</v>
      </c>
      <c r="H10" s="39">
        <f t="shared" si="0"/>
        <v>1232</v>
      </c>
    </row>
    <row r="11" s="31" customFormat="1" ht="21" customHeight="1" spans="1:8">
      <c r="A11" s="37"/>
      <c r="B11" s="37"/>
      <c r="C11" s="38" t="s">
        <v>28</v>
      </c>
      <c r="D11" s="38">
        <v>1</v>
      </c>
      <c r="E11" s="38">
        <v>1</v>
      </c>
      <c r="F11" s="38">
        <v>0</v>
      </c>
      <c r="G11" s="37">
        <v>1232</v>
      </c>
      <c r="H11" s="39">
        <f t="shared" si="0"/>
        <v>1232</v>
      </c>
    </row>
    <row r="12" s="31" customFormat="1" ht="21" customHeight="1" spans="1:8">
      <c r="A12" s="37"/>
      <c r="B12" s="37"/>
      <c r="C12" s="38" t="s">
        <v>21</v>
      </c>
      <c r="D12" s="38">
        <v>1</v>
      </c>
      <c r="E12" s="38">
        <v>1</v>
      </c>
      <c r="F12" s="38">
        <v>0</v>
      </c>
      <c r="G12" s="37">
        <v>1232</v>
      </c>
      <c r="H12" s="39">
        <f t="shared" si="0"/>
        <v>1232</v>
      </c>
    </row>
    <row r="13" s="32" customFormat="1" ht="21" customHeight="1" spans="1:8">
      <c r="A13" s="37"/>
      <c r="B13" s="37"/>
      <c r="C13" s="38" t="s">
        <v>48</v>
      </c>
      <c r="D13" s="38">
        <f>SUM(D4:D12)</f>
        <v>42</v>
      </c>
      <c r="E13" s="38">
        <f>SUM(E4:E12)</f>
        <v>44</v>
      </c>
      <c r="F13" s="38">
        <f>SUM(F4:F12)</f>
        <v>10968</v>
      </c>
      <c r="G13" s="37">
        <f>SUM(G4:G12)</f>
        <v>64528</v>
      </c>
      <c r="H13" s="39">
        <f t="shared" si="0"/>
        <v>75496</v>
      </c>
    </row>
    <row r="14" s="31" customFormat="1" ht="21" customHeight="1" spans="1:8">
      <c r="A14" s="37"/>
      <c r="B14" s="37"/>
      <c r="C14" s="38" t="s">
        <v>20</v>
      </c>
      <c r="D14" s="38">
        <v>10</v>
      </c>
      <c r="E14" s="38">
        <v>10</v>
      </c>
      <c r="F14" s="38">
        <v>0</v>
      </c>
      <c r="G14" s="37">
        <v>14792.5</v>
      </c>
      <c r="H14" s="39">
        <v>14792.5</v>
      </c>
    </row>
    <row r="15" s="31" customFormat="1" ht="21" customHeight="1" spans="1:8">
      <c r="A15" s="37"/>
      <c r="B15" s="37"/>
      <c r="C15" s="38" t="s">
        <v>22</v>
      </c>
      <c r="D15" s="38">
        <v>6</v>
      </c>
      <c r="E15" s="38">
        <v>6</v>
      </c>
      <c r="F15" s="38">
        <v>0</v>
      </c>
      <c r="G15" s="37">
        <v>11154.5</v>
      </c>
      <c r="H15" s="39">
        <v>11154.5</v>
      </c>
    </row>
    <row r="16" s="31" customFormat="1" ht="21" customHeight="1" spans="1:8">
      <c r="A16" s="37"/>
      <c r="B16" s="37"/>
      <c r="C16" s="38" t="s">
        <v>23</v>
      </c>
      <c r="D16" s="38">
        <v>9</v>
      </c>
      <c r="E16" s="38">
        <v>9</v>
      </c>
      <c r="F16" s="38">
        <v>0</v>
      </c>
      <c r="G16" s="37">
        <v>12915.5</v>
      </c>
      <c r="H16" s="39">
        <v>12915.5</v>
      </c>
    </row>
    <row r="17" s="31" customFormat="1" ht="21" customHeight="1" spans="1:8">
      <c r="A17" s="37"/>
      <c r="B17" s="37"/>
      <c r="C17" s="38" t="s">
        <v>28</v>
      </c>
      <c r="D17" s="38">
        <v>7</v>
      </c>
      <c r="E17" s="38">
        <v>7</v>
      </c>
      <c r="F17" s="38">
        <v>0</v>
      </c>
      <c r="G17" s="37">
        <v>10989</v>
      </c>
      <c r="H17" s="39">
        <v>10989</v>
      </c>
    </row>
    <row r="18" s="32" customFormat="1" ht="21" customHeight="1" spans="1:8">
      <c r="A18" s="37"/>
      <c r="B18" s="37"/>
      <c r="C18" s="38" t="s">
        <v>48</v>
      </c>
      <c r="D18" s="38">
        <f t="shared" ref="D18:H18" si="1">SUM(D14:D17)</f>
        <v>32</v>
      </c>
      <c r="E18" s="38">
        <f t="shared" si="1"/>
        <v>32</v>
      </c>
      <c r="F18" s="38">
        <v>0</v>
      </c>
      <c r="G18" s="37">
        <f t="shared" si="1"/>
        <v>49851.5</v>
      </c>
      <c r="H18" s="39">
        <f t="shared" si="1"/>
        <v>49851.5</v>
      </c>
    </row>
    <row r="19" s="31" customFormat="1" ht="21" customHeight="1" spans="1:8">
      <c r="A19" s="37"/>
      <c r="B19" s="37"/>
      <c r="C19" s="38" t="s">
        <v>26</v>
      </c>
      <c r="D19" s="38">
        <v>6</v>
      </c>
      <c r="E19" s="38">
        <v>6</v>
      </c>
      <c r="F19" s="38">
        <v>0</v>
      </c>
      <c r="G19" s="37">
        <v>8359.5</v>
      </c>
      <c r="H19" s="39">
        <v>8359.5</v>
      </c>
    </row>
    <row r="20" s="31" customFormat="1" ht="21" customHeight="1" spans="1:8">
      <c r="A20" s="37"/>
      <c r="B20" s="37"/>
      <c r="C20" s="38" t="s">
        <v>38</v>
      </c>
      <c r="D20" s="38">
        <v>1</v>
      </c>
      <c r="E20" s="38">
        <v>1</v>
      </c>
      <c r="F20" s="38">
        <v>0</v>
      </c>
      <c r="G20" s="37">
        <v>1232</v>
      </c>
      <c r="H20" s="39">
        <v>1232</v>
      </c>
    </row>
    <row r="21" s="31" customFormat="1" ht="21" customHeight="1" spans="1:8">
      <c r="A21" s="37"/>
      <c r="B21" s="37"/>
      <c r="C21" s="38" t="s">
        <v>18</v>
      </c>
      <c r="D21" s="38">
        <v>14</v>
      </c>
      <c r="E21" s="38">
        <v>14</v>
      </c>
      <c r="F21" s="38">
        <v>0</v>
      </c>
      <c r="G21" s="37">
        <v>20150.5</v>
      </c>
      <c r="H21" s="39">
        <v>20150.5</v>
      </c>
    </row>
    <row r="22" s="31" customFormat="1" ht="21" customHeight="1" spans="1:8">
      <c r="A22" s="37"/>
      <c r="B22" s="37"/>
      <c r="C22" s="38" t="s">
        <v>17</v>
      </c>
      <c r="D22" s="38">
        <v>11</v>
      </c>
      <c r="E22" s="38">
        <v>11</v>
      </c>
      <c r="F22" s="38">
        <v>0</v>
      </c>
      <c r="G22" s="37">
        <v>17422</v>
      </c>
      <c r="H22" s="39">
        <v>17422</v>
      </c>
    </row>
    <row r="23" s="31" customFormat="1" ht="21" customHeight="1" spans="1:8">
      <c r="A23" s="37"/>
      <c r="B23" s="37"/>
      <c r="C23" s="38" t="s">
        <v>27</v>
      </c>
      <c r="D23" s="38">
        <v>1</v>
      </c>
      <c r="E23" s="38">
        <v>1</v>
      </c>
      <c r="F23" s="38">
        <v>0</v>
      </c>
      <c r="G23" s="37">
        <v>1554.5</v>
      </c>
      <c r="H23" s="39">
        <v>1554.5</v>
      </c>
    </row>
    <row r="24" s="32" customFormat="1" ht="21" customHeight="1" spans="1:8">
      <c r="A24" s="37"/>
      <c r="B24" s="37"/>
      <c r="C24" s="38" t="s">
        <v>48</v>
      </c>
      <c r="D24" s="38">
        <v>33</v>
      </c>
      <c r="E24" s="38">
        <v>33</v>
      </c>
      <c r="F24" s="38">
        <v>0</v>
      </c>
      <c r="G24" s="37">
        <f>SUM(G19:G23)</f>
        <v>48718.5</v>
      </c>
      <c r="H24" s="39">
        <f>SUM(H19:H23)</f>
        <v>48718.5</v>
      </c>
    </row>
    <row r="25" s="31" customFormat="1" ht="21" customHeight="1" spans="1:8">
      <c r="A25" s="37" t="s">
        <v>49</v>
      </c>
      <c r="B25" s="80" t="s">
        <v>50</v>
      </c>
      <c r="C25" s="38" t="s">
        <v>24</v>
      </c>
      <c r="D25" s="38">
        <v>10</v>
      </c>
      <c r="E25" s="38">
        <v>10</v>
      </c>
      <c r="F25" s="38">
        <v>0</v>
      </c>
      <c r="G25" s="37">
        <v>12642.5</v>
      </c>
      <c r="H25" s="39">
        <v>12642.5</v>
      </c>
    </row>
    <row r="26" s="31" customFormat="1" ht="21" customHeight="1" spans="1:8">
      <c r="A26" s="37"/>
      <c r="B26" s="37"/>
      <c r="C26" s="38" t="s">
        <v>25</v>
      </c>
      <c r="D26" s="38">
        <v>5</v>
      </c>
      <c r="E26" s="38">
        <v>5</v>
      </c>
      <c r="F26" s="38">
        <v>0</v>
      </c>
      <c r="G26" s="37">
        <v>7342.5</v>
      </c>
      <c r="H26" s="39">
        <v>7342.5</v>
      </c>
    </row>
    <row r="27" s="31" customFormat="1" ht="21" customHeight="1" spans="1:8">
      <c r="A27" s="37"/>
      <c r="B27" s="37"/>
      <c r="C27" s="38" t="s">
        <v>19</v>
      </c>
      <c r="D27" s="38">
        <v>2</v>
      </c>
      <c r="E27" s="38">
        <v>2</v>
      </c>
      <c r="F27" s="38">
        <v>0</v>
      </c>
      <c r="G27" s="37">
        <v>3324</v>
      </c>
      <c r="H27" s="39">
        <v>3324</v>
      </c>
    </row>
    <row r="28" s="31" customFormat="1" ht="21" customHeight="1" spans="1:8">
      <c r="A28" s="37"/>
      <c r="B28" s="37"/>
      <c r="C28" s="38" t="s">
        <v>17</v>
      </c>
      <c r="D28" s="38">
        <v>1</v>
      </c>
      <c r="E28" s="38">
        <v>1</v>
      </c>
      <c r="F28" s="38">
        <v>0</v>
      </c>
      <c r="G28" s="37">
        <v>1232</v>
      </c>
      <c r="H28" s="39">
        <v>1232</v>
      </c>
    </row>
    <row r="29" s="31" customFormat="1" ht="21" customHeight="1" spans="1:8">
      <c r="A29" s="37"/>
      <c r="B29" s="37"/>
      <c r="C29" s="38" t="s">
        <v>21</v>
      </c>
      <c r="D29" s="38">
        <v>4</v>
      </c>
      <c r="E29" s="38">
        <v>4</v>
      </c>
      <c r="F29" s="38">
        <v>0</v>
      </c>
      <c r="G29" s="37">
        <v>5250.5</v>
      </c>
      <c r="H29" s="39">
        <v>5250.5</v>
      </c>
    </row>
    <row r="30" s="32" customFormat="1" ht="21" customHeight="1" spans="1:8">
      <c r="A30" s="37"/>
      <c r="B30" s="37"/>
      <c r="C30" s="38" t="s">
        <v>27</v>
      </c>
      <c r="D30" s="38">
        <v>1</v>
      </c>
      <c r="E30" s="38">
        <v>1</v>
      </c>
      <c r="F30" s="38">
        <v>0</v>
      </c>
      <c r="G30" s="37">
        <v>1232</v>
      </c>
      <c r="H30" s="39">
        <v>1232</v>
      </c>
    </row>
    <row r="31" s="31" customFormat="1" ht="21" customHeight="1" spans="1:8">
      <c r="A31" s="37"/>
      <c r="B31" s="37"/>
      <c r="C31" s="39" t="s">
        <v>29</v>
      </c>
      <c r="D31" s="39">
        <v>3</v>
      </c>
      <c r="E31" s="39">
        <v>3</v>
      </c>
      <c r="F31" s="39">
        <v>0</v>
      </c>
      <c r="G31" s="39">
        <v>3696</v>
      </c>
      <c r="H31" s="39">
        <v>3696</v>
      </c>
    </row>
    <row r="32" s="31" customFormat="1" ht="21" customHeight="1" spans="1:8">
      <c r="A32" s="37"/>
      <c r="B32" s="37"/>
      <c r="C32" s="39" t="s">
        <v>20</v>
      </c>
      <c r="D32" s="39">
        <v>1</v>
      </c>
      <c r="E32" s="39">
        <v>1</v>
      </c>
      <c r="F32" s="39">
        <v>0</v>
      </c>
      <c r="G32" s="39">
        <v>1232</v>
      </c>
      <c r="H32" s="39">
        <v>1232</v>
      </c>
    </row>
    <row r="33" s="31" customFormat="1" ht="21" customHeight="1" spans="1:8">
      <c r="A33" s="37"/>
      <c r="B33" s="37"/>
      <c r="C33" s="39" t="s">
        <v>48</v>
      </c>
      <c r="D33" s="39">
        <f>SUM(D25:D32)</f>
        <v>27</v>
      </c>
      <c r="E33" s="39">
        <f>SUM(E25:E32)</f>
        <v>27</v>
      </c>
      <c r="F33" s="39">
        <v>0</v>
      </c>
      <c r="G33" s="39">
        <f>SUM(G25:G32)</f>
        <v>35951.5</v>
      </c>
      <c r="H33" s="39">
        <f>SUM(H25:H32)</f>
        <v>35951.5</v>
      </c>
    </row>
    <row r="34" s="32" customFormat="1" ht="21" customHeight="1" spans="1:8">
      <c r="A34" s="40" t="s">
        <v>30</v>
      </c>
      <c r="B34" s="41"/>
      <c r="C34" s="42"/>
      <c r="D34" s="38">
        <f t="shared" ref="D34:H34" si="2">D33+D24+D18+D13</f>
        <v>134</v>
      </c>
      <c r="E34" s="38">
        <f t="shared" si="2"/>
        <v>136</v>
      </c>
      <c r="F34" s="38">
        <v>0</v>
      </c>
      <c r="G34" s="37">
        <f t="shared" si="2"/>
        <v>199049.5</v>
      </c>
      <c r="H34" s="39">
        <f t="shared" si="2"/>
        <v>210017.5</v>
      </c>
    </row>
  </sheetData>
  <mergeCells count="6">
    <mergeCell ref="A2:H2"/>
    <mergeCell ref="A34:C34"/>
    <mergeCell ref="A4:A24"/>
    <mergeCell ref="A25:A33"/>
    <mergeCell ref="B4:B24"/>
    <mergeCell ref="B25:B33"/>
  </mergeCells>
  <pageMargins left="0.7" right="0.7" top="0.629861111111111" bottom="0.314583333333333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G4" sqref="G4"/>
    </sheetView>
  </sheetViews>
  <sheetFormatPr defaultColWidth="9" defaultRowHeight="37" customHeight="1"/>
  <cols>
    <col min="1" max="3" width="21.875" style="16" customWidth="1"/>
    <col min="4" max="4" width="21.875" style="17" customWidth="1"/>
    <col min="5" max="5" width="9.375" style="12"/>
    <col min="6" max="16384" width="9" style="12"/>
  </cols>
  <sheetData>
    <row r="1" s="12" customFormat="1" ht="17" customHeight="1" spans="1:4">
      <c r="A1" s="18" t="s">
        <v>51</v>
      </c>
      <c r="B1" s="16"/>
      <c r="C1" s="16"/>
      <c r="D1" s="17"/>
    </row>
    <row r="2" s="12" customFormat="1" ht="40" customHeight="1" spans="1:4">
      <c r="A2" s="19" t="s">
        <v>52</v>
      </c>
      <c r="B2" s="19"/>
      <c r="C2" s="19"/>
      <c r="D2" s="20"/>
    </row>
    <row r="3" s="12" customFormat="1" ht="30" customHeight="1" spans="1:4">
      <c r="A3" s="21" t="s">
        <v>53</v>
      </c>
      <c r="B3" s="22" t="s">
        <v>54</v>
      </c>
      <c r="C3" s="22"/>
      <c r="D3" s="23"/>
    </row>
    <row r="4" s="13" customFormat="1" ht="39" customHeight="1" spans="1:4">
      <c r="A4" s="21"/>
      <c r="B4" s="21" t="s">
        <v>3</v>
      </c>
      <c r="C4" s="21" t="s">
        <v>4</v>
      </c>
      <c r="D4" s="24" t="s">
        <v>55</v>
      </c>
    </row>
    <row r="5" s="14" customFormat="1" ht="36" customHeight="1" spans="1:4">
      <c r="A5" s="25" t="s">
        <v>38</v>
      </c>
      <c r="B5" s="26">
        <v>55</v>
      </c>
      <c r="C5" s="26">
        <v>57</v>
      </c>
      <c r="D5" s="27">
        <f t="shared" ref="D5:D20" si="0">B5*7.16</f>
        <v>393.8</v>
      </c>
    </row>
    <row r="6" s="14" customFormat="1" ht="36" customHeight="1" spans="1:4">
      <c r="A6" s="25" t="s">
        <v>16</v>
      </c>
      <c r="B6" s="26">
        <v>65</v>
      </c>
      <c r="C6" s="26">
        <v>66</v>
      </c>
      <c r="D6" s="27">
        <f t="shared" si="0"/>
        <v>465.4</v>
      </c>
    </row>
    <row r="7" s="14" customFormat="1" ht="36" customHeight="1" spans="1:4">
      <c r="A7" s="25" t="s">
        <v>17</v>
      </c>
      <c r="B7" s="26">
        <v>92</v>
      </c>
      <c r="C7" s="26">
        <v>93</v>
      </c>
      <c r="D7" s="27">
        <f t="shared" si="0"/>
        <v>658.72</v>
      </c>
    </row>
    <row r="8" s="14" customFormat="1" ht="36" customHeight="1" spans="1:4">
      <c r="A8" s="25" t="s">
        <v>18</v>
      </c>
      <c r="B8" s="26">
        <v>107</v>
      </c>
      <c r="C8" s="26">
        <v>111</v>
      </c>
      <c r="D8" s="27">
        <f t="shared" si="0"/>
        <v>766.12</v>
      </c>
    </row>
    <row r="9" s="14" customFormat="1" ht="36" customHeight="1" spans="1:11">
      <c r="A9" s="25" t="s">
        <v>19</v>
      </c>
      <c r="B9" s="26">
        <v>42</v>
      </c>
      <c r="C9" s="26">
        <v>42</v>
      </c>
      <c r="D9" s="27">
        <f t="shared" si="0"/>
        <v>300.72</v>
      </c>
      <c r="K9" s="30"/>
    </row>
    <row r="10" s="14" customFormat="1" ht="36" customHeight="1" spans="1:4">
      <c r="A10" s="25" t="s">
        <v>20</v>
      </c>
      <c r="B10" s="26">
        <v>42</v>
      </c>
      <c r="C10" s="26">
        <v>43</v>
      </c>
      <c r="D10" s="27">
        <f t="shared" si="0"/>
        <v>300.72</v>
      </c>
    </row>
    <row r="11" s="14" customFormat="1" ht="36" customHeight="1" spans="1:4">
      <c r="A11" s="25" t="s">
        <v>21</v>
      </c>
      <c r="B11" s="26">
        <v>48</v>
      </c>
      <c r="C11" s="26">
        <v>50</v>
      </c>
      <c r="D11" s="27">
        <f t="shared" si="0"/>
        <v>343.68</v>
      </c>
    </row>
    <row r="12" s="14" customFormat="1" ht="36" customHeight="1" spans="1:4">
      <c r="A12" s="25" t="s">
        <v>22</v>
      </c>
      <c r="B12" s="26">
        <v>86</v>
      </c>
      <c r="C12" s="26">
        <v>89</v>
      </c>
      <c r="D12" s="27">
        <f t="shared" si="0"/>
        <v>615.76</v>
      </c>
    </row>
    <row r="13" s="14" customFormat="1" ht="36" customHeight="1" spans="1:4">
      <c r="A13" s="25" t="s">
        <v>23</v>
      </c>
      <c r="B13" s="26">
        <v>40</v>
      </c>
      <c r="C13" s="26">
        <v>41</v>
      </c>
      <c r="D13" s="27">
        <f t="shared" si="0"/>
        <v>286.4</v>
      </c>
    </row>
    <row r="14" s="14" customFormat="1" ht="36" customHeight="1" spans="1:4">
      <c r="A14" s="25" t="s">
        <v>24</v>
      </c>
      <c r="B14" s="26">
        <v>54</v>
      </c>
      <c r="C14" s="26">
        <v>57</v>
      </c>
      <c r="D14" s="27">
        <f t="shared" si="0"/>
        <v>386.64</v>
      </c>
    </row>
    <row r="15" s="14" customFormat="1" ht="36" customHeight="1" spans="1:4">
      <c r="A15" s="25" t="s">
        <v>25</v>
      </c>
      <c r="B15" s="26">
        <v>65</v>
      </c>
      <c r="C15" s="26">
        <v>67</v>
      </c>
      <c r="D15" s="27">
        <f t="shared" si="0"/>
        <v>465.4</v>
      </c>
    </row>
    <row r="16" s="14" customFormat="1" ht="36" customHeight="1" spans="1:4">
      <c r="A16" s="25" t="s">
        <v>26</v>
      </c>
      <c r="B16" s="26">
        <v>63</v>
      </c>
      <c r="C16" s="26">
        <v>63</v>
      </c>
      <c r="D16" s="27">
        <f t="shared" si="0"/>
        <v>451.08</v>
      </c>
    </row>
    <row r="17" s="14" customFormat="1" ht="36" customHeight="1" spans="1:4">
      <c r="A17" s="25" t="s">
        <v>27</v>
      </c>
      <c r="B17" s="26">
        <v>85</v>
      </c>
      <c r="C17" s="26">
        <v>85</v>
      </c>
      <c r="D17" s="27">
        <f t="shared" si="0"/>
        <v>608.6</v>
      </c>
    </row>
    <row r="18" s="14" customFormat="1" ht="36" customHeight="1" spans="1:4">
      <c r="A18" s="25" t="s">
        <v>28</v>
      </c>
      <c r="B18" s="26">
        <v>81</v>
      </c>
      <c r="C18" s="26">
        <v>83</v>
      </c>
      <c r="D18" s="27">
        <f t="shared" si="0"/>
        <v>579.96</v>
      </c>
    </row>
    <row r="19" s="15" customFormat="1" ht="36" customHeight="1" spans="1:7">
      <c r="A19" s="25" t="s">
        <v>29</v>
      </c>
      <c r="B19" s="26">
        <v>117</v>
      </c>
      <c r="C19" s="26">
        <v>119</v>
      </c>
      <c r="D19" s="27">
        <f t="shared" si="0"/>
        <v>837.72</v>
      </c>
      <c r="E19" s="14"/>
      <c r="G19" s="14"/>
    </row>
    <row r="20" s="14" customFormat="1" ht="36" customHeight="1" spans="1:4">
      <c r="A20" s="28" t="s">
        <v>30</v>
      </c>
      <c r="B20" s="29">
        <f>SUM(B5:B19)</f>
        <v>1042</v>
      </c>
      <c r="C20" s="29">
        <f>SUM(C5:C19)</f>
        <v>1066</v>
      </c>
      <c r="D20" s="27">
        <f t="shared" si="0"/>
        <v>7460.72</v>
      </c>
    </row>
  </sheetData>
  <mergeCells count="3">
    <mergeCell ref="A2:D2"/>
    <mergeCell ref="B3:D3"/>
    <mergeCell ref="A3:A4"/>
  </mergeCells>
  <pageMargins left="0.75" right="0.75" top="1" bottom="0.826388888888889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M24" sqref="M24"/>
    </sheetView>
  </sheetViews>
  <sheetFormatPr defaultColWidth="9" defaultRowHeight="13.5"/>
  <cols>
    <col min="1" max="1" width="6.5" customWidth="1"/>
    <col min="5" max="5" width="17.25" customWidth="1"/>
    <col min="10" max="10" width="18.25" customWidth="1"/>
    <col min="11" max="11" width="20.75" customWidth="1"/>
    <col min="13" max="13" width="20.375" customWidth="1"/>
    <col min="18" max="18" width="7.5" customWidth="1"/>
  </cols>
  <sheetData>
    <row r="1" spans="1:19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1" ht="15" spans="1:19">
      <c r="A3" s="3" t="s">
        <v>57</v>
      </c>
      <c r="B3" s="4" t="s">
        <v>58</v>
      </c>
      <c r="C3" s="5" t="s">
        <v>59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64</v>
      </c>
      <c r="I3" s="5" t="s">
        <v>65</v>
      </c>
      <c r="J3" s="11" t="s">
        <v>36</v>
      </c>
      <c r="K3" s="5" t="s">
        <v>66</v>
      </c>
      <c r="L3" s="5" t="s">
        <v>67</v>
      </c>
      <c r="M3" s="5" t="s">
        <v>68</v>
      </c>
      <c r="N3" s="5" t="s">
        <v>69</v>
      </c>
      <c r="O3" s="5" t="s">
        <v>70</v>
      </c>
      <c r="P3" s="5" t="s">
        <v>71</v>
      </c>
      <c r="Q3" s="5" t="s">
        <v>72</v>
      </c>
      <c r="R3" s="5" t="s">
        <v>73</v>
      </c>
      <c r="S3" s="5" t="s">
        <v>74</v>
      </c>
    </row>
    <row r="4" s="1" customFormat="1" ht="20.5" customHeight="1" spans="1:19">
      <c r="A4" s="6">
        <v>1</v>
      </c>
      <c r="B4" s="7" t="s">
        <v>23</v>
      </c>
      <c r="C4" s="7" t="s">
        <v>75</v>
      </c>
      <c r="D4" s="7" t="s">
        <v>76</v>
      </c>
      <c r="E4" s="8" t="s">
        <v>77</v>
      </c>
      <c r="F4" s="7" t="s">
        <v>78</v>
      </c>
      <c r="G4" s="7" t="s">
        <v>7</v>
      </c>
      <c r="H4" s="9">
        <v>1</v>
      </c>
      <c r="I4" s="9">
        <v>1</v>
      </c>
      <c r="J4" s="8">
        <v>10204</v>
      </c>
      <c r="K4" s="7" t="s">
        <v>79</v>
      </c>
      <c r="L4" s="7" t="s">
        <v>80</v>
      </c>
      <c r="M4" s="7" t="s">
        <v>81</v>
      </c>
      <c r="N4" s="7" t="s">
        <v>82</v>
      </c>
      <c r="O4" s="7" t="s">
        <v>83</v>
      </c>
      <c r="P4" s="7" t="s">
        <v>84</v>
      </c>
      <c r="Q4" s="7" t="s">
        <v>85</v>
      </c>
      <c r="R4" s="7" t="s">
        <v>86</v>
      </c>
      <c r="S4" s="7" t="s">
        <v>87</v>
      </c>
    </row>
    <row r="5" s="1" customFormat="1" ht="20.5" customHeight="1" spans="1:19">
      <c r="A5" s="10">
        <v>2</v>
      </c>
      <c r="B5" s="7" t="s">
        <v>38</v>
      </c>
      <c r="C5" s="7" t="s">
        <v>88</v>
      </c>
      <c r="D5" s="7" t="s">
        <v>89</v>
      </c>
      <c r="E5" s="8" t="s">
        <v>90</v>
      </c>
      <c r="F5" s="7" t="s">
        <v>78</v>
      </c>
      <c r="G5" s="7" t="s">
        <v>7</v>
      </c>
      <c r="H5" s="9">
        <v>1</v>
      </c>
      <c r="I5" s="9">
        <v>1</v>
      </c>
      <c r="J5" s="8">
        <v>9985</v>
      </c>
      <c r="K5" s="7" t="s">
        <v>91</v>
      </c>
      <c r="L5" s="7" t="s">
        <v>83</v>
      </c>
      <c r="M5" s="7" t="s">
        <v>92</v>
      </c>
      <c r="N5" s="7" t="s">
        <v>93</v>
      </c>
      <c r="O5" s="7" t="s">
        <v>83</v>
      </c>
      <c r="P5" s="7" t="s">
        <v>84</v>
      </c>
      <c r="Q5" s="7" t="s">
        <v>94</v>
      </c>
      <c r="R5" s="7" t="s">
        <v>95</v>
      </c>
      <c r="S5" s="7" t="s">
        <v>87</v>
      </c>
    </row>
    <row r="6" s="1" customFormat="1" ht="20.5" customHeight="1" spans="1:19">
      <c r="A6" s="10">
        <v>4</v>
      </c>
      <c r="B6" s="7" t="s">
        <v>38</v>
      </c>
      <c r="C6" s="7" t="s">
        <v>96</v>
      </c>
      <c r="D6" s="7" t="s">
        <v>97</v>
      </c>
      <c r="E6" s="8" t="s">
        <v>98</v>
      </c>
      <c r="F6" s="7" t="s">
        <v>78</v>
      </c>
      <c r="G6" s="7" t="s">
        <v>7</v>
      </c>
      <c r="H6" s="9">
        <v>1</v>
      </c>
      <c r="I6" s="9">
        <v>1</v>
      </c>
      <c r="J6" s="8">
        <v>9860</v>
      </c>
      <c r="K6" s="7" t="s">
        <v>99</v>
      </c>
      <c r="L6" s="7" t="s">
        <v>83</v>
      </c>
      <c r="M6" s="7" t="s">
        <v>100</v>
      </c>
      <c r="N6" s="7" t="s">
        <v>101</v>
      </c>
      <c r="O6" s="7" t="s">
        <v>83</v>
      </c>
      <c r="P6" s="7" t="s">
        <v>84</v>
      </c>
      <c r="Q6" s="7" t="s">
        <v>85</v>
      </c>
      <c r="R6" s="7" t="s">
        <v>102</v>
      </c>
      <c r="S6" s="7" t="s">
        <v>87</v>
      </c>
    </row>
    <row r="7" s="1" customFormat="1" ht="20.5" customHeight="1" spans="1:19">
      <c r="A7" s="10">
        <v>5</v>
      </c>
      <c r="B7" s="7" t="s">
        <v>103</v>
      </c>
      <c r="C7" s="7" t="s">
        <v>104</v>
      </c>
      <c r="D7" s="7" t="s">
        <v>105</v>
      </c>
      <c r="E7" s="8" t="s">
        <v>106</v>
      </c>
      <c r="F7" s="7" t="s">
        <v>78</v>
      </c>
      <c r="G7" s="7" t="s">
        <v>7</v>
      </c>
      <c r="H7" s="9">
        <v>1</v>
      </c>
      <c r="I7" s="9">
        <v>1</v>
      </c>
      <c r="J7" s="8">
        <v>10048</v>
      </c>
      <c r="K7" s="7" t="s">
        <v>107</v>
      </c>
      <c r="L7" s="7" t="s">
        <v>108</v>
      </c>
      <c r="M7" s="7" t="s">
        <v>109</v>
      </c>
      <c r="N7" s="7" t="s">
        <v>82</v>
      </c>
      <c r="O7" s="7" t="s">
        <v>83</v>
      </c>
      <c r="P7" s="7" t="s">
        <v>84</v>
      </c>
      <c r="Q7" s="7" t="s">
        <v>85</v>
      </c>
      <c r="R7" s="7" t="s">
        <v>110</v>
      </c>
      <c r="S7" s="7" t="s">
        <v>87</v>
      </c>
    </row>
    <row r="8" s="1" customFormat="1" ht="20.5" customHeight="1" spans="1:19">
      <c r="A8" s="10">
        <v>6</v>
      </c>
      <c r="B8" s="7" t="s">
        <v>16</v>
      </c>
      <c r="C8" s="7" t="s">
        <v>111</v>
      </c>
      <c r="D8" s="7" t="s">
        <v>112</v>
      </c>
      <c r="E8" s="8" t="s">
        <v>113</v>
      </c>
      <c r="F8" s="7" t="s">
        <v>78</v>
      </c>
      <c r="G8" s="7" t="s">
        <v>7</v>
      </c>
      <c r="H8" s="9">
        <v>1</v>
      </c>
      <c r="I8" s="9">
        <v>1</v>
      </c>
      <c r="J8" s="8">
        <v>10488</v>
      </c>
      <c r="K8" s="7" t="s">
        <v>114</v>
      </c>
      <c r="L8" s="7" t="s">
        <v>115</v>
      </c>
      <c r="M8" s="7" t="s">
        <v>116</v>
      </c>
      <c r="N8" s="7" t="s">
        <v>117</v>
      </c>
      <c r="O8" s="7" t="s">
        <v>83</v>
      </c>
      <c r="P8" s="7" t="s">
        <v>84</v>
      </c>
      <c r="Q8" s="7" t="s">
        <v>94</v>
      </c>
      <c r="R8" s="7" t="s">
        <v>118</v>
      </c>
      <c r="S8" s="7" t="s">
        <v>87</v>
      </c>
    </row>
    <row r="9" customFormat="1" spans="10:10">
      <c r="J9">
        <f>SUM(J4:J8)</f>
        <v>50585</v>
      </c>
    </row>
  </sheetData>
  <mergeCells count="1">
    <mergeCell ref="A1:S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2025-10-09T08:53:11Z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36F50C09FA234338AB4B8CA9FE25637D_12</vt:lpwstr>
  </property>
</Properties>
</file>