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3" r:id="rId1"/>
    <sheet name="陈家湾镇3" sheetId="4" r:id="rId2"/>
    <sheet name="成家庄镇2" sheetId="5" r:id="rId3"/>
    <sheet name="高家沟乡2" sheetId="6" r:id="rId4"/>
    <sheet name="贾家垣乡3" sheetId="7" r:id="rId5"/>
    <sheet name="金家庄镇4" sheetId="8" r:id="rId6"/>
    <sheet name="李家湾乡1" sheetId="9" r:id="rId7"/>
    <sheet name="留誉镇7" sheetId="10" r:id="rId8"/>
    <sheet name="穆村镇4" sheetId="11" r:id="rId9"/>
    <sheet name="石西乡3" sheetId="12" r:id="rId10"/>
    <sheet name="王家沟乡2" sheetId="13" r:id="rId11"/>
    <sheet name="薛村镇5" sheetId="14" r:id="rId12"/>
    <sheet name="庄上镇7" sheetId="15" r:id="rId13"/>
    <sheet name="晋兴公司2" sheetId="16" r:id="rId14"/>
  </sheets>
  <definedNames>
    <definedName name="_xlnm._FilterDatabase" localSheetId="0" hidden="1">附件!$A$4:$V$4</definedName>
    <definedName name="_xlnm.Print_Titles" localSheetId="0">附件!$2:$4</definedName>
    <definedName name="_xlnm._FilterDatabase" localSheetId="1" hidden="1">陈家湾镇3!$A$4:$V$8</definedName>
    <definedName name="_xlnm._FilterDatabase" localSheetId="2" hidden="1">成家庄镇2!$A$4:$V$7</definedName>
    <definedName name="_xlnm._FilterDatabase" localSheetId="3" hidden="1">高家沟乡2!$A$4:$V$7</definedName>
    <definedName name="_xlnm._FilterDatabase" localSheetId="4" hidden="1">贾家垣乡3!$A$4:$V$8</definedName>
    <definedName name="_xlnm._FilterDatabase" localSheetId="5" hidden="1">金家庄镇4!$A$4:$V$9</definedName>
    <definedName name="_xlnm._FilterDatabase" localSheetId="6" hidden="1">李家湾乡1!$A$4:$V$6</definedName>
    <definedName name="_xlnm._FilterDatabase" localSheetId="7" hidden="1">留誉镇7!$A$4:$V$12</definedName>
    <definedName name="_xlnm._FilterDatabase" localSheetId="8" hidden="1">穆村镇4!$A$4:$V$9</definedName>
    <definedName name="_xlnm._FilterDatabase" localSheetId="9" hidden="1">石西乡3!$A$4:$V$8</definedName>
    <definedName name="_xlnm._FilterDatabase" localSheetId="10" hidden="1">王家沟乡2!$A$4:$V$7</definedName>
    <definedName name="_xlnm._FilterDatabase" localSheetId="11" hidden="1">薛村镇5!$A$4:$V$10</definedName>
    <definedName name="_xlnm._FilterDatabase" localSheetId="12" hidden="1">庄上镇7!$A$4:$V$12</definedName>
    <definedName name="_xlnm._FilterDatabase" localSheetId="13" hidden="1">晋兴公司2!$A$4:$V$7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10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11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12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13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14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8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comments9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sharedStrings.xml><?xml version="1.0" encoding="utf-8"?>
<sst xmlns="http://schemas.openxmlformats.org/spreadsheetml/2006/main" count="1304" uniqueCount="327">
  <si>
    <t>附件</t>
  </si>
  <si>
    <t>柳林县2025年巩固拓展脱贫攻坚成果和乡村振兴项目年度实施计划明细表</t>
  </si>
  <si>
    <t>项目编号</t>
  </si>
  <si>
    <t>项目名称</t>
  </si>
  <si>
    <t>建设性质</t>
  </si>
  <si>
    <t>项目类型</t>
  </si>
  <si>
    <t>项目实施单位</t>
  </si>
  <si>
    <t>乡镇或部门</t>
  </si>
  <si>
    <t>项目所在村委</t>
  </si>
  <si>
    <t>建设规模</t>
  </si>
  <si>
    <t>建设       周期</t>
  </si>
  <si>
    <t>总投资     （万元）</t>
  </si>
  <si>
    <t>资金级别</t>
  </si>
  <si>
    <t>整合部门</t>
  </si>
  <si>
    <t>其它资金</t>
  </si>
  <si>
    <t>项目补助                标准</t>
  </si>
  <si>
    <t>主要建设内容</t>
  </si>
  <si>
    <t>小计</t>
  </si>
  <si>
    <t>中央</t>
  </si>
  <si>
    <t>省级</t>
  </si>
  <si>
    <t>市级</t>
  </si>
  <si>
    <t>县级</t>
  </si>
  <si>
    <t>合计</t>
  </si>
  <si>
    <t>柳林县2025年设施蔬菜建设项目</t>
  </si>
  <si>
    <t>新建</t>
  </si>
  <si>
    <t>产业发展</t>
  </si>
  <si>
    <t>各相关乡镇</t>
  </si>
  <si>
    <t>农业农村局</t>
  </si>
  <si>
    <t>各相关乡镇村委</t>
  </si>
  <si>
    <t>新建温室30亩、新建大棚50亩</t>
  </si>
  <si>
    <t>20250325-20250920</t>
  </si>
  <si>
    <t>新建日光温室补贴：4.5万元/亩；新建大棚补贴：2万元/亩</t>
  </si>
  <si>
    <t>柳林县2025年中药材项目</t>
  </si>
  <si>
    <t>2025年新建10000亩、2024年巩固项目12000亩、6054.9亩</t>
  </si>
  <si>
    <t>20250325-20251024</t>
  </si>
  <si>
    <t>巩固300元/亩</t>
  </si>
  <si>
    <t>2025年柳林县全县农业农村局旱地辣椒</t>
  </si>
  <si>
    <t>0.6万亩</t>
  </si>
  <si>
    <t>一年</t>
  </si>
  <si>
    <t>2025年木耳产业项目</t>
  </si>
  <si>
    <t>计划新建大棚20座，新发展菌棒940万菌棒</t>
  </si>
  <si>
    <t>2万元/座、新建大棚的菌棒1.5元/棒，旧棚菌棒补助1.3元/棒。</t>
  </si>
  <si>
    <t>2025年全县大豆玉米带状复合种植补助项目</t>
  </si>
  <si>
    <t>大豆玉米复合种植补助1万亩</t>
  </si>
  <si>
    <t>200元/亩</t>
  </si>
  <si>
    <t>大豆玉米复合种植补助1万亩（市级补助资金100万元、县级配套100万元）</t>
  </si>
  <si>
    <t>2025年柳林县净作大豆</t>
  </si>
  <si>
    <t>净作大豆7.7万亩</t>
  </si>
  <si>
    <t>50元/亩</t>
  </si>
  <si>
    <t>2025年柳林县油料单产提升</t>
  </si>
  <si>
    <t>100元/亩</t>
  </si>
  <si>
    <t>2025年柳林县粮油作物单产提升“1+N”技术模式推广项目（县级）</t>
  </si>
  <si>
    <t>计划粮食单产30片、薯类单产4片、油料单产15片，油料种植5500亩</t>
  </si>
  <si>
    <t>2025年柳林县地膜科学使用回收试点项目（回收加厚高强度地膜及回收站设备购置补助）</t>
  </si>
  <si>
    <t>实施20000亩厚膜、购置设备2台</t>
  </si>
  <si>
    <t>2025年柳林县小麦种植补助</t>
  </si>
  <si>
    <t>小麦种植任务0.07万亩</t>
  </si>
  <si>
    <t>2025年柳林县粮油作物单产提升“1+N”技术模式推广项目</t>
  </si>
  <si>
    <t>陈家湾镇</t>
  </si>
  <si>
    <t>任务2千亩片</t>
  </si>
  <si>
    <t>300元/亩</t>
  </si>
  <si>
    <t>2024年红枣提质增效5000亩</t>
  </si>
  <si>
    <t>改建</t>
  </si>
  <si>
    <t>晋兴公司</t>
  </si>
  <si>
    <t>5000亩</t>
  </si>
  <si>
    <t>2025.4.1-2025.12.30</t>
  </si>
  <si>
    <t>1000元/亩</t>
  </si>
  <si>
    <t>提质增效5000亩</t>
  </si>
  <si>
    <t>2024年核桃提质增效8000亩</t>
  </si>
  <si>
    <t>8000亩</t>
  </si>
  <si>
    <t>提质增效8000亩</t>
  </si>
  <si>
    <t>穆村镇二村委2025年紫皮蒜种植基地产业提升项目</t>
  </si>
  <si>
    <t>二村委</t>
  </si>
  <si>
    <t>穆村镇</t>
  </si>
  <si>
    <t>重修水壕，打深井一处，替换老旧管路</t>
  </si>
  <si>
    <t>2025.04-2025.05</t>
  </si>
  <si>
    <t>庄上镇山头村张家垣自然村2025年温室提升改造项目</t>
  </si>
  <si>
    <t>山头村张家垣自然村</t>
  </si>
  <si>
    <t>庄上镇</t>
  </si>
  <si>
    <t>7个温室</t>
  </si>
  <si>
    <t>2025.4 .1-2025.8.1</t>
  </si>
  <si>
    <t>1、土建墙体砌砖（包括两边墙体，棚内棚外及后墙）；2、安装电动通风口；3、棚前棚后硬化及排水实施；4、棚膜更换</t>
  </si>
  <si>
    <t>庄上镇付家焉村2025年樱桃园管护配套设施项目</t>
  </si>
  <si>
    <t>柳林县建宏养殖种植专业合作社</t>
  </si>
  <si>
    <t>付家焉村</t>
  </si>
  <si>
    <t>40亩</t>
  </si>
  <si>
    <t>2025.3.1-2025.6.1</t>
  </si>
  <si>
    <t>购买水肥一体机、防草布、防护栏及滴灌配套设施</t>
  </si>
  <si>
    <t>留誉镇南沟村2025年种植黄花菜项目</t>
  </si>
  <si>
    <t>南沟村委</t>
  </si>
  <si>
    <t>留誉镇</t>
  </si>
  <si>
    <t>南沟村</t>
  </si>
  <si>
    <t>留誉镇南沟村种植黄花菜30亩</t>
  </si>
  <si>
    <t>2025年肉羊养殖项目</t>
  </si>
  <si>
    <t>15个乡镇</t>
  </si>
  <si>
    <t>20250315-20250720</t>
  </si>
  <si>
    <t>2025年肉牛养殖项目</t>
  </si>
  <si>
    <t>留誉镇高村肉牛小区入驻奖补</t>
  </si>
  <si>
    <t>高村</t>
  </si>
  <si>
    <t>预计奖补500头</t>
  </si>
  <si>
    <t>20250315-20251020</t>
  </si>
  <si>
    <t>穆村镇堡上村奶牛小区入驻奖补</t>
  </si>
  <si>
    <t>堡上村</t>
  </si>
  <si>
    <t>预计奖补100头</t>
  </si>
  <si>
    <t>20250315-202501020</t>
  </si>
  <si>
    <t>陈家湾下罗侯村2025年寨崖底林麝养殖项目</t>
  </si>
  <si>
    <t>柳林县金疙瘩林麝养殖有限公司</t>
  </si>
  <si>
    <t>下罗侯村委</t>
  </si>
  <si>
    <t>60只</t>
  </si>
  <si>
    <t>2025年3月-2025年10月</t>
  </si>
  <si>
    <t>修建700平方米的圈舍，购买60只林麝</t>
  </si>
  <si>
    <t>陈家湾镇下罗侯村2025年寨崖底林麝养殖项目2</t>
  </si>
  <si>
    <t>柳林县麝福堂养殖有限公司</t>
  </si>
  <si>
    <t>100只</t>
  </si>
  <si>
    <t>修建800平方米圈舍，购买林100只林麝</t>
  </si>
  <si>
    <t>贾家垣乡德岗垣村2025年福源养殖场</t>
  </si>
  <si>
    <t>贾家垣乡德岗垣村福源养殖场</t>
  </si>
  <si>
    <t>贾家垣乡</t>
  </si>
  <si>
    <t>德岗垣村</t>
  </si>
  <si>
    <t>建设圈舍1000㎡，引进成年林麝30只。</t>
  </si>
  <si>
    <t>2025年8月1日-2025年11月30日</t>
  </si>
  <si>
    <t>留誉镇下岔沟村委2025年磐龙野谷源科技牧业发展有限公司新建5000头肉牛育肥场项目</t>
  </si>
  <si>
    <t>柳林县磐龙野谷源科技牧业发展有限公司</t>
  </si>
  <si>
    <t>下岔沟村民委员会</t>
  </si>
  <si>
    <t>总建筑面积86925平方米，年出栏5000头优质牛肉，年产粪2700吨；新建业务用房一处，大门急门卫室5处，标准化牛圈100栋，种畜室20间，饲料房20座，配种室10间，育肥牛运动场5个，病牛隔离室3间，药浴池10个，青贮饲料池10座及其相关配套设施建设。</t>
  </si>
  <si>
    <t>2025年1月—2025年8月</t>
  </si>
  <si>
    <t>2025年柳林县病死畜禽及病害产品无害化处理市级配套</t>
  </si>
  <si>
    <t>病死畜禽及病害产品无害化处理市级配套</t>
  </si>
  <si>
    <t>2025年柳林县动物防疫社会化补助</t>
  </si>
  <si>
    <t>动物防疫社会化补助</t>
  </si>
  <si>
    <t>2025年15个乡镇农业农村局优质进口冻精及配套服务</t>
  </si>
  <si>
    <t xml:space="preserve">为加快我县肉牛产业高质量发展步伐，系统推进肉牛群体改良，提升我县肉牛良种化进程，需采购优质肉牛冻精9000支，配套相关培训服务等
</t>
  </si>
  <si>
    <t>20250605-2025-1023</t>
  </si>
  <si>
    <t>成家庄镇赤木洼村2025年杂粮加工厂建设项目</t>
  </si>
  <si>
    <t>赤木洼村股份制经济合作社</t>
  </si>
  <si>
    <t>成家庄镇</t>
  </si>
  <si>
    <t>赤木洼村</t>
  </si>
  <si>
    <t>建设杂粮加工车间，购置加工设施设备</t>
  </si>
  <si>
    <t>2025年1月1日-2025年11月30日</t>
  </si>
  <si>
    <t>成家庄镇牛家川村2025年杂粮加工厂扩建项目</t>
  </si>
  <si>
    <t>牛家川股份经济合作社</t>
  </si>
  <si>
    <t>成家庄村</t>
  </si>
  <si>
    <t>购置设备、扩建厂房</t>
  </si>
  <si>
    <t>高家沟乡冀家峪村2025年山西晋嫂干馍深加工项目</t>
  </si>
  <si>
    <t>山西晋嫂食品开发农民专业合作社</t>
  </si>
  <si>
    <t>高家沟乡</t>
  </si>
  <si>
    <t>高家沟乡冀家峪村</t>
  </si>
  <si>
    <t>日产100袋白面的生产线1条</t>
  </si>
  <si>
    <t>2025年4月10日-2025年11月30日</t>
  </si>
  <si>
    <t>1、厂房的建设;2、加工设备的购买；3、烘干设备的购买。</t>
  </si>
  <si>
    <t>高家沟乡郭家沟村委2025年新建花生油加工厂项目</t>
  </si>
  <si>
    <t>柳林县恒泽豆制品有限公司</t>
  </si>
  <si>
    <t>郭家沟村</t>
  </si>
  <si>
    <r>
      <rPr>
        <b/>
        <sz val="12"/>
        <rFont val="楷体"/>
        <charset val="134"/>
      </rPr>
      <t>新建厂房500m</t>
    </r>
    <r>
      <rPr>
        <b/>
        <vertAlign val="superscript"/>
        <sz val="12"/>
        <rFont val="楷体"/>
        <charset val="134"/>
      </rPr>
      <t>2</t>
    </r>
  </si>
  <si>
    <t>2025.3.15--11.30</t>
  </si>
  <si>
    <t>新建厂房500m2，购买花生油榨油机4台，电炒锅2台等相关设备。</t>
  </si>
  <si>
    <t>贾家垣乡枣林村2025年服装加工厂提升</t>
  </si>
  <si>
    <t>扩建</t>
  </si>
  <si>
    <t>贾家垣乡枣林村委</t>
  </si>
  <si>
    <t>枣林村</t>
  </si>
  <si>
    <t>扩建厂房1300平米，新增设备，引进人才</t>
  </si>
  <si>
    <t>2025.3.1-2025.10.31.</t>
  </si>
  <si>
    <t>2025年山西柳金镇酒业有限公司建设项目</t>
  </si>
  <si>
    <t>山西柳金镇酒业有限公司</t>
  </si>
  <si>
    <t>金家庄镇</t>
  </si>
  <si>
    <t>曹家崖底村委</t>
  </si>
  <si>
    <t>8亩</t>
  </si>
  <si>
    <t>2025年3月20日-2025年12月20日</t>
  </si>
  <si>
    <t>厂房建设，购买设备，水电路等的铺设</t>
  </si>
  <si>
    <t>2025年金家庄镇金家庄村鲜玉米加工项目</t>
  </si>
  <si>
    <t>金家庄村委</t>
  </si>
  <si>
    <t>690㎡</t>
  </si>
  <si>
    <t>2025.03.01-2025.11.30</t>
  </si>
  <si>
    <t>新建加工厂300㎡，冷库100㎡原料库250㎡，磅房40㎡等</t>
  </si>
  <si>
    <t>金家庄镇金家庄村2025年食用菌复合饮料</t>
  </si>
  <si>
    <t>续建</t>
  </si>
  <si>
    <t>柳林县金家庄镇东楼山食品开发中心</t>
  </si>
  <si>
    <t>金家庄村</t>
  </si>
  <si>
    <t>800㎡</t>
  </si>
  <si>
    <t>2025.01.01-2025.11.30</t>
  </si>
  <si>
    <t>购置高压蒸煮锅、全自动真空包装机、清洗机、打码机、灌装机、杀菌锅、激光打码机等</t>
  </si>
  <si>
    <t>前庄上村2025年关则沟果蔬大棚冷库建设项目</t>
  </si>
  <si>
    <t>前庄上村</t>
  </si>
  <si>
    <t>前庄上村委</t>
  </si>
  <si>
    <t>300㎡</t>
  </si>
  <si>
    <t>2025.6.8-2025.9.30</t>
  </si>
  <si>
    <t>建一座300㎡ 的冷库</t>
  </si>
  <si>
    <t>李家湾乡圪垛村2025年小瓿茶业项目</t>
  </si>
  <si>
    <t>改建、扩建</t>
  </si>
  <si>
    <t>山西小瓿茶业有限公司</t>
  </si>
  <si>
    <t>李家湾乡</t>
  </si>
  <si>
    <t>圪垛村</t>
  </si>
  <si>
    <t>1600平米</t>
  </si>
  <si>
    <t>2025.3-2025.9</t>
  </si>
  <si>
    <t>改、扩建厂房、茶文化体验中心，增加包装车间设备设施，茶树苗培育种植及茶文化研学设备设施等</t>
  </si>
  <si>
    <t>2025年山西柳裕酒庄有限公司建设项目</t>
  </si>
  <si>
    <t>山西柳裕酒庄有限公司</t>
  </si>
  <si>
    <t>下岔沟</t>
  </si>
  <si>
    <t>新建原酒库1800㎡、成品酒库1800㎡、成装线600㎡、配套污水处理站100㎡及设施设备</t>
  </si>
  <si>
    <t>2025年3月-2025年12月</t>
  </si>
  <si>
    <t>原酒库、成品库、成装线、配套污水处理站及设施设备</t>
  </si>
  <si>
    <t>石西乡好学村2025年服装加工厂项目</t>
  </si>
  <si>
    <t>翠珍服装厂</t>
  </si>
  <si>
    <t>石西乡</t>
  </si>
  <si>
    <t>好学村</t>
  </si>
  <si>
    <t>2025.2.10-2025.5.21</t>
  </si>
  <si>
    <t>服装加工厂建设及相关设备购买</t>
  </si>
  <si>
    <t>庄上镇梨树凹村2025年冷库建设项目</t>
  </si>
  <si>
    <t>梨树凹村委</t>
  </si>
  <si>
    <t>300平米</t>
  </si>
  <si>
    <t>2025.5.1-2020.9.1</t>
  </si>
  <si>
    <t>修建玉露香仓储保鲜冷库300平米</t>
  </si>
  <si>
    <t>庄上镇张家湾村2025年非遗花膜项目</t>
  </si>
  <si>
    <t>吕梁市祥瑞森食品有限责任公司</t>
  </si>
  <si>
    <t>张家湾村</t>
  </si>
  <si>
    <t>100平方米</t>
  </si>
  <si>
    <t>2025.2.19-2025.5.19</t>
  </si>
  <si>
    <t>厂房搭建、设施设备采购等</t>
  </si>
  <si>
    <t>庄上镇山头村张家垣自然村2025年豆腐及豆制品加工厂项目</t>
  </si>
  <si>
    <t>山头村委张家垣自然村村委</t>
  </si>
  <si>
    <t>中型豆腐机豆制品加工</t>
  </si>
  <si>
    <t>2025.5.1-2025.8.1</t>
  </si>
  <si>
    <t>豆腐及豆制品流水线加工设备、水电安装等</t>
  </si>
  <si>
    <t>2025年柳林县脱贫人口小额信贷贴息</t>
  </si>
  <si>
    <t>县农业农村局</t>
  </si>
  <si>
    <t>按照当年基准利率进行贴息</t>
  </si>
  <si>
    <t>根据柳银发〔2021〕6号《关于印发柳林县脱贫人口小额信贷贴息实施方案的通知》精神，对5万元以下（含）予以全额贴息</t>
  </si>
  <si>
    <t>2025年柳林县脱贫劳动力一次性交通补贴</t>
  </si>
  <si>
    <t>就业项目</t>
  </si>
  <si>
    <t>每人按具体务工地点，最低补助80元，最高不超1500元（含）。</t>
  </si>
  <si>
    <t>2024-2025年度跨省、省内县外稳定就业或灵活就业的脱贫劳动力（含监测对象劳动力），对跨省、省内县外务工稳定就业或灵活就业的脱贫劳动力（含监测对象劳动力），给予一次性交通补贴，以最远务工地区为补贴标准。</t>
  </si>
  <si>
    <t>2025年柳林县雨露计划</t>
  </si>
  <si>
    <t>巩固三保障成果</t>
  </si>
  <si>
    <t>柳林县农业农村局</t>
  </si>
  <si>
    <t>1200人</t>
  </si>
  <si>
    <t>2025/4-2025/11</t>
  </si>
  <si>
    <t>3000元/人</t>
  </si>
  <si>
    <t>对就读中职、高职（专）、技工学校（含普通中专、职业高中、技工学校、普通大专、高职院校、技师学院等）的在校学生（包含在校期间顶岗实习）中的脱贫家庭（含监测帮扶对象家庭），按学制每生每年给予3000元的补助。</t>
  </si>
  <si>
    <t>薛村镇小成村农田灌溉工程</t>
  </si>
  <si>
    <t>薛村镇人民政府</t>
  </si>
  <si>
    <t>薛村镇</t>
  </si>
  <si>
    <t>小成村</t>
  </si>
  <si>
    <t>新打一眼农用井，新建一座农用井控制井，新建水泵系统1套，新建上水钢管400米，新建8根PE支管总长2754米，新建给水栓80个，排水井9座，微喷带48000米，滴灌带92000米</t>
  </si>
  <si>
    <t>2025年贾家垣乡龙花垣村高氏合作社</t>
  </si>
  <si>
    <t>龙花垣村高氏合作社</t>
  </si>
  <si>
    <t>龙花垣村</t>
  </si>
  <si>
    <t>更新混料机、破碎机、割草机、三轮车等设备</t>
  </si>
  <si>
    <t>2024年4月1日-2024年10月31日</t>
  </si>
  <si>
    <t>穆村镇一村委2025年农业园区引水灌溉项目</t>
  </si>
  <si>
    <t>一村委</t>
  </si>
  <si>
    <t>4000米</t>
  </si>
  <si>
    <t>2025.03-2025.12</t>
  </si>
  <si>
    <t>农业园区配套设施</t>
  </si>
  <si>
    <t>2025年农业产业技术指导费</t>
  </si>
  <si>
    <t>聘用六支产业发展技术指导团队，</t>
  </si>
  <si>
    <t>20250605-20251111</t>
  </si>
  <si>
    <t>辣椒产业技术指导费20万元，设施蔬菜技术指导费10万元，西红柿技术指导费3万元，木耳产业技术指导费30万元，牛羊养殖技术指导费16万元，庭院养鸡技术指导费6万元。</t>
  </si>
  <si>
    <t>薛村镇焉哉村委2025年生态园建设项目</t>
  </si>
  <si>
    <t>焉哉村委</t>
  </si>
  <si>
    <t>100亩</t>
  </si>
  <si>
    <t>2025/3/1-2026/8/1</t>
  </si>
  <si>
    <t>鱼菜共生、蔬菜大棚、采摘园、蔬菜花园、樱花大道、游乐园、萌宠乐</t>
  </si>
  <si>
    <t>陈家湾镇下寺头村2025年谷须沟过水桥砌筑项目</t>
  </si>
  <si>
    <t>乡村建设行动</t>
  </si>
  <si>
    <t>下寺头村委</t>
  </si>
  <si>
    <t>168立方米</t>
  </si>
  <si>
    <t>2025年4月-2025年9月</t>
  </si>
  <si>
    <t>长12米、宽4米、高3.5米</t>
  </si>
  <si>
    <t>穆村镇堡上村2025年产业园区高压电安装项目</t>
  </si>
  <si>
    <t>变压器1台及配套设备</t>
  </si>
  <si>
    <t>2025.3-2025.5</t>
  </si>
  <si>
    <t>250KVA变压器1台及配套柜1套，10KV线路0.8Km，架设低压线路4.2Km，铺设电缆2Km，安装二级配电柜8套。</t>
  </si>
  <si>
    <t>石西乡刘家垣村2025年农村电网建设项目</t>
  </si>
  <si>
    <t>石西乡刘家垣村委</t>
  </si>
  <si>
    <t>刘家垣村</t>
  </si>
  <si>
    <t>新建1台变压器</t>
  </si>
  <si>
    <t>2025年4月-2025年4月</t>
  </si>
  <si>
    <t>石西乡石西村贺水自然村2025年产业路建设项目</t>
  </si>
  <si>
    <t>柳林县石西村委</t>
  </si>
  <si>
    <t>贺水自然村</t>
  </si>
  <si>
    <t>长1800米，宽4.5米</t>
  </si>
  <si>
    <t>2025.2.1-2025.6.1</t>
  </si>
  <si>
    <t>新建部分路基及路面全部水泥硬化长1800米，宽4.5米</t>
  </si>
  <si>
    <t>西王家沟乡南焉村2025年新建排洪涵洞项目</t>
  </si>
  <si>
    <t>南焉村委</t>
  </si>
  <si>
    <t>西王家沟乡</t>
  </si>
  <si>
    <t>长130米，宽1.5米，高1.2米</t>
  </si>
  <si>
    <t>2025.3.1—2025.12.31</t>
  </si>
  <si>
    <t>新建石砌排洪涵洞</t>
  </si>
  <si>
    <t>西王家沟乡兴隆湾村2025年水毁主干道修补及排洪道建设项目</t>
  </si>
  <si>
    <t>兴隆湾村</t>
  </si>
  <si>
    <t>混凝土排洪道300米，道路修补3000平米</t>
  </si>
  <si>
    <t>薛村镇港村2025年扩建太行井项目</t>
  </si>
  <si>
    <t>港村村委</t>
  </si>
  <si>
    <t>港村</t>
  </si>
  <si>
    <t>扩建太行井加长100米</t>
  </si>
  <si>
    <t>2025-4月-7月</t>
  </si>
  <si>
    <t>计划在太行井加长100米，需要混凝土C30预制模式砌筑水硐</t>
  </si>
  <si>
    <t>薛村镇薛王山村2025年增设变压器工程</t>
  </si>
  <si>
    <t>薛王山村委</t>
  </si>
  <si>
    <t>2台</t>
  </si>
  <si>
    <t>2025.01.1-2025.4.30</t>
  </si>
  <si>
    <t>薛家山、王家山垣上增设2台变压器，用于高标准农田灌溉</t>
  </si>
  <si>
    <t>庄上镇胶泥垄村录聚峁自然村2025年村内道路硬化项目</t>
  </si>
  <si>
    <t>胶泥垄村委</t>
  </si>
  <si>
    <t>长210米，宽3.5米，厚15cm道路硬化</t>
  </si>
  <si>
    <t>2025.2.1 -2025.8.1</t>
  </si>
  <si>
    <t>庄上镇胶泥垄村村内道路硬化项目</t>
  </si>
  <si>
    <t>长275米，宽5米，厚15cm道路硬化</t>
  </si>
  <si>
    <t>2025.2 .1- 2025.8.1</t>
  </si>
  <si>
    <t>留誉镇高家沟村2025年千明沟和后坪沟过河桥修建工程</t>
  </si>
  <si>
    <t>高家沟村</t>
  </si>
  <si>
    <t>两座10余米长的桥</t>
  </si>
  <si>
    <t>2025.4.1-2.25.10.1</t>
  </si>
  <si>
    <t>修建两座10米长、4米宽、5米高的过河桥</t>
  </si>
  <si>
    <t>留誉镇高村村委2025年养牛小区产业路项目</t>
  </si>
  <si>
    <t>高村村委</t>
  </si>
  <si>
    <t>400米道路硬化及排水设施等</t>
  </si>
  <si>
    <t>2025年3月1日-4月1日</t>
  </si>
  <si>
    <t>留誉镇惠家坪村委2025年新建惠家坪到白龙山道路硬化项目</t>
  </si>
  <si>
    <t>惠家坪村委</t>
  </si>
  <si>
    <t>总长2700米，宽4米，厚度0.1米，共需1080方混凝土</t>
  </si>
  <si>
    <t>2025.7-2025.9</t>
  </si>
  <si>
    <t>薛村镇八盘山新村整治工程项目</t>
  </si>
  <si>
    <t>八盘山</t>
  </si>
  <si>
    <t>对杨彩塔村口及沿线村内道路进行集中整治，加固。</t>
  </si>
  <si>
    <t>2025.4-2025.6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</si>
</sst>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1"/>
      <name val="楷体"/>
      <charset val="134"/>
    </font>
    <font>
      <sz val="16"/>
      <color theme="1"/>
      <name val="黑体"/>
      <charset val="134"/>
    </font>
    <font>
      <sz val="24"/>
      <name val="方正小标宋简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2"/>
      <name val="楷体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1"/>
      <color theme="1"/>
      <name val="楷体"/>
      <charset val="134"/>
    </font>
    <font>
      <b/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2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0"/>
  <sheetViews>
    <sheetView tabSelected="1" zoomScale="85" zoomScaleNormal="85" topLeftCell="A50" workbookViewId="0">
      <selection activeCell="B55" sqref="B55:J56"/>
    </sheetView>
  </sheetViews>
  <sheetFormatPr defaultColWidth="9" defaultRowHeight="13.5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20.25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SUM(J6:J70)</f>
        <v>18010.4854</v>
      </c>
      <c r="K5" s="13">
        <f t="shared" si="0"/>
        <v>9922.1</v>
      </c>
      <c r="L5" s="13">
        <f t="shared" si="0"/>
        <v>2540.1</v>
      </c>
      <c r="M5" s="13">
        <f t="shared" si="0"/>
        <v>1183</v>
      </c>
      <c r="N5" s="13">
        <f t="shared" si="0"/>
        <v>666.6</v>
      </c>
      <c r="O5" s="13">
        <f t="shared" si="0"/>
        <v>5532.4</v>
      </c>
      <c r="P5" s="13">
        <f t="shared" si="0"/>
        <v>1000</v>
      </c>
      <c r="Q5" s="13">
        <f t="shared" si="0"/>
        <v>7088.3854</v>
      </c>
      <c r="R5" s="13"/>
      <c r="S5" s="13"/>
    </row>
    <row r="6" s="5" customFormat="1" ht="92" customHeight="1" spans="1:19">
      <c r="A6" s="14">
        <v>1</v>
      </c>
      <c r="B6" s="14" t="s">
        <v>23</v>
      </c>
      <c r="C6" s="18" t="s">
        <v>24</v>
      </c>
      <c r="D6" s="15" t="s">
        <v>25</v>
      </c>
      <c r="E6" s="14" t="s">
        <v>26</v>
      </c>
      <c r="F6" s="14" t="s">
        <v>27</v>
      </c>
      <c r="G6" s="14" t="s">
        <v>28</v>
      </c>
      <c r="H6" s="14" t="s">
        <v>29</v>
      </c>
      <c r="I6" s="14" t="s">
        <v>30</v>
      </c>
      <c r="J6" s="14">
        <v>235</v>
      </c>
      <c r="K6" s="14">
        <f t="shared" ref="K6:K47" si="1">SUM(L6:O6)</f>
        <v>235</v>
      </c>
      <c r="L6" s="14"/>
      <c r="M6" s="14"/>
      <c r="N6" s="14"/>
      <c r="O6" s="14">
        <v>235</v>
      </c>
      <c r="P6" s="14"/>
      <c r="Q6" s="14">
        <f t="shared" ref="Q6:Q29" si="2">J6-K6</f>
        <v>0</v>
      </c>
      <c r="R6" s="18" t="s">
        <v>31</v>
      </c>
      <c r="S6" s="14" t="s">
        <v>29</v>
      </c>
    </row>
    <row r="7" s="5" customFormat="1" ht="101" customHeight="1" spans="1:19">
      <c r="A7" s="14">
        <v>2</v>
      </c>
      <c r="B7" s="14" t="s">
        <v>32</v>
      </c>
      <c r="C7" s="18" t="s">
        <v>24</v>
      </c>
      <c r="D7" s="15" t="s">
        <v>25</v>
      </c>
      <c r="E7" s="14" t="s">
        <v>26</v>
      </c>
      <c r="F7" s="14" t="s">
        <v>27</v>
      </c>
      <c r="G7" s="14" t="s">
        <v>28</v>
      </c>
      <c r="H7" s="14" t="s">
        <v>33</v>
      </c>
      <c r="I7" s="14" t="s">
        <v>34</v>
      </c>
      <c r="J7" s="14">
        <v>807</v>
      </c>
      <c r="K7" s="14">
        <f t="shared" si="1"/>
        <v>807</v>
      </c>
      <c r="L7" s="14"/>
      <c r="M7" s="14">
        <v>217</v>
      </c>
      <c r="N7" s="14"/>
      <c r="O7" s="14">
        <v>590</v>
      </c>
      <c r="P7" s="14"/>
      <c r="Q7" s="14">
        <f t="shared" si="2"/>
        <v>0</v>
      </c>
      <c r="R7" s="18" t="s">
        <v>35</v>
      </c>
      <c r="S7" s="14" t="s">
        <v>33</v>
      </c>
    </row>
    <row r="8" s="5" customFormat="1" ht="63" customHeight="1" spans="1:19">
      <c r="A8" s="14">
        <v>3</v>
      </c>
      <c r="B8" s="14" t="s">
        <v>36</v>
      </c>
      <c r="C8" s="18" t="s">
        <v>24</v>
      </c>
      <c r="D8" s="15" t="s">
        <v>25</v>
      </c>
      <c r="E8" s="14" t="s">
        <v>26</v>
      </c>
      <c r="F8" s="14" t="s">
        <v>27</v>
      </c>
      <c r="G8" s="14" t="s">
        <v>28</v>
      </c>
      <c r="H8" s="18" t="s">
        <v>37</v>
      </c>
      <c r="I8" s="14" t="s">
        <v>38</v>
      </c>
      <c r="J8" s="14">
        <v>354</v>
      </c>
      <c r="K8" s="14">
        <f t="shared" si="1"/>
        <v>354</v>
      </c>
      <c r="L8" s="14"/>
      <c r="M8" s="14">
        <v>200</v>
      </c>
      <c r="N8" s="14"/>
      <c r="O8" s="14">
        <v>154</v>
      </c>
      <c r="P8" s="14"/>
      <c r="Q8" s="14">
        <f t="shared" si="2"/>
        <v>0</v>
      </c>
      <c r="R8" s="18"/>
      <c r="S8" s="18" t="s">
        <v>37</v>
      </c>
    </row>
    <row r="9" s="4" customFormat="1" ht="102" customHeight="1" spans="1:19">
      <c r="A9" s="14">
        <v>4</v>
      </c>
      <c r="B9" s="14" t="s">
        <v>39</v>
      </c>
      <c r="C9" s="14" t="s">
        <v>24</v>
      </c>
      <c r="D9" s="14" t="s">
        <v>25</v>
      </c>
      <c r="E9" s="14" t="s">
        <v>27</v>
      </c>
      <c r="F9" s="14" t="s">
        <v>27</v>
      </c>
      <c r="G9" s="14"/>
      <c r="H9" s="14" t="s">
        <v>40</v>
      </c>
      <c r="I9" s="14" t="s">
        <v>38</v>
      </c>
      <c r="J9" s="14">
        <v>1960</v>
      </c>
      <c r="K9" s="14">
        <f t="shared" si="1"/>
        <v>1346</v>
      </c>
      <c r="L9" s="14">
        <v>802.1</v>
      </c>
      <c r="M9" s="14"/>
      <c r="N9" s="14"/>
      <c r="O9" s="14">
        <v>543.9</v>
      </c>
      <c r="P9" s="14"/>
      <c r="Q9" s="14">
        <f t="shared" si="2"/>
        <v>614</v>
      </c>
      <c r="R9" s="14" t="s">
        <v>41</v>
      </c>
      <c r="S9" s="14" t="s">
        <v>40</v>
      </c>
    </row>
    <row r="10" s="5" customFormat="1" ht="63" customHeight="1" spans="1:19">
      <c r="A10" s="14">
        <v>5</v>
      </c>
      <c r="B10" s="18" t="s">
        <v>42</v>
      </c>
      <c r="C10" s="14" t="s">
        <v>24</v>
      </c>
      <c r="D10" s="15" t="s">
        <v>25</v>
      </c>
      <c r="E10" s="14" t="s">
        <v>26</v>
      </c>
      <c r="F10" s="14" t="s">
        <v>27</v>
      </c>
      <c r="G10" s="14" t="s">
        <v>28</v>
      </c>
      <c r="H10" s="18" t="s">
        <v>43</v>
      </c>
      <c r="I10" s="14" t="s">
        <v>34</v>
      </c>
      <c r="J10" s="34">
        <v>200</v>
      </c>
      <c r="K10" s="14">
        <f t="shared" si="1"/>
        <v>200</v>
      </c>
      <c r="L10" s="14"/>
      <c r="M10" s="14"/>
      <c r="N10" s="14">
        <v>100</v>
      </c>
      <c r="O10" s="14">
        <v>100</v>
      </c>
      <c r="P10" s="14"/>
      <c r="Q10" s="14">
        <f t="shared" si="2"/>
        <v>0</v>
      </c>
      <c r="R10" s="14" t="s">
        <v>44</v>
      </c>
      <c r="S10" s="18" t="s">
        <v>45</v>
      </c>
    </row>
    <row r="11" s="5" customFormat="1" ht="63" customHeight="1" spans="1:19">
      <c r="A11" s="14">
        <v>6</v>
      </c>
      <c r="B11" s="18" t="s">
        <v>46</v>
      </c>
      <c r="C11" s="14" t="s">
        <v>24</v>
      </c>
      <c r="D11" s="15" t="s">
        <v>25</v>
      </c>
      <c r="E11" s="14" t="s">
        <v>26</v>
      </c>
      <c r="F11" s="14" t="s">
        <v>27</v>
      </c>
      <c r="G11" s="14" t="s">
        <v>28</v>
      </c>
      <c r="H11" s="18" t="s">
        <v>47</v>
      </c>
      <c r="I11" s="14" t="s">
        <v>34</v>
      </c>
      <c r="J11" s="34">
        <v>385</v>
      </c>
      <c r="K11" s="14">
        <f t="shared" si="1"/>
        <v>385</v>
      </c>
      <c r="L11" s="14"/>
      <c r="M11" s="14"/>
      <c r="N11" s="14">
        <v>385</v>
      </c>
      <c r="O11" s="14"/>
      <c r="P11" s="14"/>
      <c r="Q11" s="14">
        <f t="shared" si="2"/>
        <v>0</v>
      </c>
      <c r="R11" s="14" t="s">
        <v>48</v>
      </c>
      <c r="S11" s="18" t="s">
        <v>47</v>
      </c>
    </row>
    <row r="12" s="5" customFormat="1" ht="57" customHeight="1" spans="1:19">
      <c r="A12" s="14">
        <v>7</v>
      </c>
      <c r="B12" s="18" t="s">
        <v>49</v>
      </c>
      <c r="C12" s="14" t="s">
        <v>24</v>
      </c>
      <c r="D12" s="15" t="s">
        <v>25</v>
      </c>
      <c r="E12" s="14" t="s">
        <v>26</v>
      </c>
      <c r="F12" s="14" t="s">
        <v>27</v>
      </c>
      <c r="G12" s="14" t="s">
        <v>28</v>
      </c>
      <c r="H12" s="18" t="s">
        <v>37</v>
      </c>
      <c r="I12" s="14" t="s">
        <v>34</v>
      </c>
      <c r="J12" s="34">
        <v>60</v>
      </c>
      <c r="K12" s="14">
        <f t="shared" si="1"/>
        <v>60</v>
      </c>
      <c r="L12" s="14"/>
      <c r="M12" s="14"/>
      <c r="N12" s="14">
        <v>60</v>
      </c>
      <c r="O12" s="14"/>
      <c r="P12" s="14"/>
      <c r="Q12" s="14">
        <f t="shared" si="2"/>
        <v>0</v>
      </c>
      <c r="R12" s="14" t="s">
        <v>50</v>
      </c>
      <c r="S12" s="18" t="s">
        <v>37</v>
      </c>
    </row>
    <row r="13" s="5" customFormat="1" ht="63" customHeight="1" spans="1:19">
      <c r="A13" s="14">
        <v>8</v>
      </c>
      <c r="B13" s="18" t="s">
        <v>51</v>
      </c>
      <c r="C13" s="14" t="s">
        <v>24</v>
      </c>
      <c r="D13" s="15" t="s">
        <v>25</v>
      </c>
      <c r="E13" s="14" t="s">
        <v>26</v>
      </c>
      <c r="F13" s="14" t="s">
        <v>27</v>
      </c>
      <c r="G13" s="14" t="s">
        <v>28</v>
      </c>
      <c r="H13" s="18" t="s">
        <v>52</v>
      </c>
      <c r="I13" s="14" t="s">
        <v>38</v>
      </c>
      <c r="J13" s="34">
        <v>542.5</v>
      </c>
      <c r="K13" s="14">
        <f t="shared" si="1"/>
        <v>542.5</v>
      </c>
      <c r="L13" s="14"/>
      <c r="M13" s="14">
        <v>300</v>
      </c>
      <c r="N13" s="14"/>
      <c r="O13" s="14">
        <v>242.5</v>
      </c>
      <c r="P13" s="14"/>
      <c r="Q13" s="14">
        <f t="shared" si="2"/>
        <v>0</v>
      </c>
      <c r="R13" s="14"/>
      <c r="S13" s="18" t="s">
        <v>52</v>
      </c>
    </row>
    <row r="14" s="4" customFormat="1" ht="67" customHeight="1" spans="1:19">
      <c r="A14" s="14">
        <v>9</v>
      </c>
      <c r="B14" s="14" t="s">
        <v>53</v>
      </c>
      <c r="C14" s="18" t="s">
        <v>24</v>
      </c>
      <c r="D14" s="15" t="s">
        <v>25</v>
      </c>
      <c r="E14" s="14" t="s">
        <v>26</v>
      </c>
      <c r="F14" s="14" t="s">
        <v>27</v>
      </c>
      <c r="G14" s="14" t="s">
        <v>28</v>
      </c>
      <c r="H14" s="14" t="s">
        <v>54</v>
      </c>
      <c r="I14" s="14"/>
      <c r="J14" s="34">
        <v>93</v>
      </c>
      <c r="K14" s="14">
        <f t="shared" si="1"/>
        <v>93</v>
      </c>
      <c r="L14" s="14">
        <v>30</v>
      </c>
      <c r="M14" s="14"/>
      <c r="N14" s="14">
        <v>23</v>
      </c>
      <c r="O14" s="14">
        <v>40</v>
      </c>
      <c r="P14" s="14"/>
      <c r="Q14" s="14">
        <f t="shared" si="2"/>
        <v>0</v>
      </c>
      <c r="R14" s="18"/>
      <c r="S14" s="14" t="s">
        <v>54</v>
      </c>
    </row>
    <row r="15" s="4" customFormat="1" ht="48" customHeight="1" spans="1:19">
      <c r="A15" s="14">
        <v>10</v>
      </c>
      <c r="B15" s="14" t="s">
        <v>55</v>
      </c>
      <c r="C15" s="18" t="s">
        <v>24</v>
      </c>
      <c r="D15" s="15" t="s">
        <v>25</v>
      </c>
      <c r="E15" s="14" t="s">
        <v>26</v>
      </c>
      <c r="F15" s="14" t="s">
        <v>27</v>
      </c>
      <c r="G15" s="14" t="s">
        <v>28</v>
      </c>
      <c r="H15" s="18" t="s">
        <v>56</v>
      </c>
      <c r="I15" s="14"/>
      <c r="J15" s="34">
        <v>7</v>
      </c>
      <c r="K15" s="14">
        <f t="shared" si="1"/>
        <v>7</v>
      </c>
      <c r="L15" s="14"/>
      <c r="M15" s="14"/>
      <c r="N15" s="14">
        <v>7</v>
      </c>
      <c r="O15" s="14"/>
      <c r="P15" s="14"/>
      <c r="Q15" s="14">
        <f t="shared" si="2"/>
        <v>0</v>
      </c>
      <c r="R15" s="14" t="s">
        <v>50</v>
      </c>
      <c r="S15" s="18" t="s">
        <v>56</v>
      </c>
    </row>
    <row r="16" s="4" customFormat="1" ht="54" customHeight="1" spans="1:19">
      <c r="A16" s="14">
        <v>11</v>
      </c>
      <c r="B16" s="14" t="s">
        <v>57</v>
      </c>
      <c r="C16" s="18" t="s">
        <v>24</v>
      </c>
      <c r="D16" s="15" t="s">
        <v>25</v>
      </c>
      <c r="E16" s="14" t="s">
        <v>58</v>
      </c>
      <c r="F16" s="14" t="s">
        <v>27</v>
      </c>
      <c r="G16" s="14" t="s">
        <v>58</v>
      </c>
      <c r="H16" s="18" t="s">
        <v>59</v>
      </c>
      <c r="I16" s="14"/>
      <c r="J16" s="34">
        <v>60</v>
      </c>
      <c r="K16" s="14">
        <f t="shared" si="1"/>
        <v>60</v>
      </c>
      <c r="L16" s="14"/>
      <c r="M16" s="14"/>
      <c r="N16" s="14">
        <v>60</v>
      </c>
      <c r="O16" s="14"/>
      <c r="P16" s="14"/>
      <c r="Q16" s="14">
        <f t="shared" si="2"/>
        <v>0</v>
      </c>
      <c r="R16" s="14" t="s">
        <v>60</v>
      </c>
      <c r="S16" s="18" t="s">
        <v>59</v>
      </c>
    </row>
    <row r="17" s="4" customFormat="1" ht="63" customHeight="1" spans="1:19">
      <c r="A17" s="14">
        <v>12</v>
      </c>
      <c r="B17" s="14" t="s">
        <v>61</v>
      </c>
      <c r="C17" s="14" t="s">
        <v>62</v>
      </c>
      <c r="D17" s="15" t="s">
        <v>25</v>
      </c>
      <c r="E17" s="14" t="s">
        <v>63</v>
      </c>
      <c r="F17" s="14" t="s">
        <v>63</v>
      </c>
      <c r="G17" s="14"/>
      <c r="H17" s="14" t="s">
        <v>64</v>
      </c>
      <c r="I17" s="14" t="s">
        <v>65</v>
      </c>
      <c r="J17" s="14">
        <v>500</v>
      </c>
      <c r="K17" s="14">
        <f t="shared" si="1"/>
        <v>150</v>
      </c>
      <c r="L17" s="14"/>
      <c r="M17" s="14"/>
      <c r="N17" s="14"/>
      <c r="O17" s="14">
        <v>150</v>
      </c>
      <c r="P17" s="14"/>
      <c r="Q17" s="14">
        <f t="shared" si="2"/>
        <v>350</v>
      </c>
      <c r="R17" s="14" t="s">
        <v>66</v>
      </c>
      <c r="S17" s="14" t="s">
        <v>67</v>
      </c>
    </row>
    <row r="18" s="5" customFormat="1" ht="63" customHeight="1" spans="1:19">
      <c r="A18" s="14">
        <v>13</v>
      </c>
      <c r="B18" s="14" t="s">
        <v>68</v>
      </c>
      <c r="C18" s="14" t="s">
        <v>62</v>
      </c>
      <c r="D18" s="15" t="s">
        <v>25</v>
      </c>
      <c r="E18" s="14" t="s">
        <v>63</v>
      </c>
      <c r="F18" s="14" t="s">
        <v>63</v>
      </c>
      <c r="G18" s="14"/>
      <c r="H18" s="14" t="s">
        <v>69</v>
      </c>
      <c r="I18" s="14" t="s">
        <v>65</v>
      </c>
      <c r="J18" s="14">
        <v>800</v>
      </c>
      <c r="K18" s="14">
        <f t="shared" si="1"/>
        <v>240</v>
      </c>
      <c r="L18" s="14"/>
      <c r="M18" s="14"/>
      <c r="N18" s="14"/>
      <c r="O18" s="14">
        <v>240</v>
      </c>
      <c r="P18" s="14"/>
      <c r="Q18" s="14">
        <f t="shared" si="2"/>
        <v>560</v>
      </c>
      <c r="R18" s="14" t="s">
        <v>66</v>
      </c>
      <c r="S18" s="14" t="s">
        <v>70</v>
      </c>
    </row>
    <row r="19" s="4" customFormat="1" ht="73" customHeight="1" spans="1:19">
      <c r="A19" s="14">
        <v>14</v>
      </c>
      <c r="B19" s="14" t="s">
        <v>71</v>
      </c>
      <c r="C19" s="14" t="s">
        <v>62</v>
      </c>
      <c r="D19" s="15" t="s">
        <v>25</v>
      </c>
      <c r="E19" s="14" t="s">
        <v>72</v>
      </c>
      <c r="F19" s="14" t="s">
        <v>73</v>
      </c>
      <c r="G19" s="14" t="s">
        <v>72</v>
      </c>
      <c r="H19" s="14" t="s">
        <v>74</v>
      </c>
      <c r="I19" s="14" t="s">
        <v>75</v>
      </c>
      <c r="J19" s="14">
        <v>45</v>
      </c>
      <c r="K19" s="14">
        <f t="shared" si="1"/>
        <v>45</v>
      </c>
      <c r="L19" s="14"/>
      <c r="M19" s="14"/>
      <c r="N19" s="14"/>
      <c r="O19" s="14">
        <v>45</v>
      </c>
      <c r="P19" s="14"/>
      <c r="Q19" s="14">
        <f t="shared" si="2"/>
        <v>0</v>
      </c>
      <c r="R19" s="14"/>
      <c r="S19" s="14" t="s">
        <v>74</v>
      </c>
    </row>
    <row r="20" s="4" customFormat="1" ht="77" customHeight="1" spans="1:19">
      <c r="A20" s="14">
        <v>15</v>
      </c>
      <c r="B20" s="14" t="s">
        <v>76</v>
      </c>
      <c r="C20" s="14" t="s">
        <v>24</v>
      </c>
      <c r="D20" s="15" t="s">
        <v>25</v>
      </c>
      <c r="E20" s="14" t="s">
        <v>77</v>
      </c>
      <c r="F20" s="14" t="s">
        <v>78</v>
      </c>
      <c r="G20" s="14" t="s">
        <v>77</v>
      </c>
      <c r="H20" s="14" t="s">
        <v>79</v>
      </c>
      <c r="I20" s="14" t="s">
        <v>80</v>
      </c>
      <c r="J20" s="14">
        <v>70</v>
      </c>
      <c r="K20" s="14">
        <f t="shared" si="1"/>
        <v>65</v>
      </c>
      <c r="L20" s="14">
        <v>65</v>
      </c>
      <c r="M20" s="14"/>
      <c r="N20" s="14"/>
      <c r="O20" s="14"/>
      <c r="P20" s="14"/>
      <c r="Q20" s="14">
        <f t="shared" si="2"/>
        <v>5</v>
      </c>
      <c r="R20" s="14"/>
      <c r="S20" s="14" t="s">
        <v>81</v>
      </c>
    </row>
    <row r="21" s="5" customFormat="1" ht="63" customHeight="1" spans="1:19">
      <c r="A21" s="14">
        <v>16</v>
      </c>
      <c r="B21" s="14" t="s">
        <v>82</v>
      </c>
      <c r="C21" s="14" t="s">
        <v>24</v>
      </c>
      <c r="D21" s="14" t="s">
        <v>25</v>
      </c>
      <c r="E21" s="14" t="s">
        <v>83</v>
      </c>
      <c r="F21" s="14" t="s">
        <v>78</v>
      </c>
      <c r="G21" s="14" t="s">
        <v>84</v>
      </c>
      <c r="H21" s="14" t="s">
        <v>85</v>
      </c>
      <c r="I21" s="14" t="s">
        <v>86</v>
      </c>
      <c r="J21" s="14">
        <v>30</v>
      </c>
      <c r="K21" s="14">
        <f t="shared" si="1"/>
        <v>9</v>
      </c>
      <c r="L21" s="14">
        <v>9</v>
      </c>
      <c r="M21" s="14"/>
      <c r="N21" s="14"/>
      <c r="O21" s="14"/>
      <c r="P21" s="14"/>
      <c r="Q21" s="14">
        <f t="shared" si="2"/>
        <v>21</v>
      </c>
      <c r="R21" s="14"/>
      <c r="S21" s="14" t="s">
        <v>87</v>
      </c>
    </row>
    <row r="22" s="5" customFormat="1" ht="63" customHeight="1" spans="1:19">
      <c r="A22" s="14">
        <v>17</v>
      </c>
      <c r="B22" s="14" t="s">
        <v>88</v>
      </c>
      <c r="C22" s="14" t="s">
        <v>24</v>
      </c>
      <c r="D22" s="14" t="s">
        <v>25</v>
      </c>
      <c r="E22" s="14" t="s">
        <v>89</v>
      </c>
      <c r="F22" s="14" t="s">
        <v>90</v>
      </c>
      <c r="G22" s="14" t="s">
        <v>91</v>
      </c>
      <c r="H22" s="14" t="s">
        <v>92</v>
      </c>
      <c r="I22" s="14"/>
      <c r="J22" s="14">
        <v>60</v>
      </c>
      <c r="K22" s="14">
        <f t="shared" si="1"/>
        <v>60</v>
      </c>
      <c r="L22" s="14">
        <v>60</v>
      </c>
      <c r="M22" s="14"/>
      <c r="N22" s="14"/>
      <c r="O22" s="14"/>
      <c r="P22" s="14"/>
      <c r="Q22" s="14">
        <f t="shared" si="2"/>
        <v>0</v>
      </c>
      <c r="R22" s="14"/>
      <c r="S22" s="14" t="s">
        <v>92</v>
      </c>
    </row>
    <row r="23" s="5" customFormat="1" ht="52" customHeight="1" spans="1:19">
      <c r="A23" s="14">
        <v>18</v>
      </c>
      <c r="B23" s="14" t="s">
        <v>93</v>
      </c>
      <c r="C23" s="18" t="s">
        <v>24</v>
      </c>
      <c r="D23" s="15" t="s">
        <v>25</v>
      </c>
      <c r="E23" s="14" t="s">
        <v>26</v>
      </c>
      <c r="F23" s="14" t="s">
        <v>27</v>
      </c>
      <c r="G23" s="14" t="s">
        <v>28</v>
      </c>
      <c r="H23" s="14" t="s">
        <v>94</v>
      </c>
      <c r="I23" s="14" t="s">
        <v>95</v>
      </c>
      <c r="J23" s="14">
        <v>1488</v>
      </c>
      <c r="K23" s="14">
        <f t="shared" si="1"/>
        <v>400</v>
      </c>
      <c r="L23" s="14"/>
      <c r="M23" s="14"/>
      <c r="N23" s="14"/>
      <c r="O23" s="14">
        <v>400</v>
      </c>
      <c r="P23" s="14"/>
      <c r="Q23" s="14">
        <f t="shared" si="2"/>
        <v>1088</v>
      </c>
      <c r="R23" s="14"/>
      <c r="S23" s="14" t="s">
        <v>94</v>
      </c>
    </row>
    <row r="24" s="5" customFormat="1" ht="52" customHeight="1" spans="1:19">
      <c r="A24" s="14">
        <v>19</v>
      </c>
      <c r="B24" s="14" t="s">
        <v>96</v>
      </c>
      <c r="C24" s="18" t="s">
        <v>24</v>
      </c>
      <c r="D24" s="15" t="s">
        <v>25</v>
      </c>
      <c r="E24" s="14" t="s">
        <v>26</v>
      </c>
      <c r="F24" s="14" t="s">
        <v>27</v>
      </c>
      <c r="G24" s="14" t="s">
        <v>28</v>
      </c>
      <c r="H24" s="14" t="s">
        <v>94</v>
      </c>
      <c r="I24" s="14" t="s">
        <v>95</v>
      </c>
      <c r="J24" s="14">
        <v>1550</v>
      </c>
      <c r="K24" s="14">
        <f t="shared" si="1"/>
        <v>568</v>
      </c>
      <c r="L24" s="14"/>
      <c r="M24" s="14"/>
      <c r="N24" s="14"/>
      <c r="O24" s="14">
        <v>568</v>
      </c>
      <c r="P24" s="14"/>
      <c r="Q24" s="14">
        <f t="shared" si="2"/>
        <v>982</v>
      </c>
      <c r="R24" s="14"/>
      <c r="S24" s="14" t="s">
        <v>94</v>
      </c>
    </row>
    <row r="25" s="5" customFormat="1" ht="52" customHeight="1" spans="1:19">
      <c r="A25" s="14">
        <v>20</v>
      </c>
      <c r="B25" s="14" t="s">
        <v>97</v>
      </c>
      <c r="C25" s="18" t="s">
        <v>24</v>
      </c>
      <c r="D25" s="15" t="s">
        <v>25</v>
      </c>
      <c r="E25" s="14" t="s">
        <v>90</v>
      </c>
      <c r="F25" s="14" t="s">
        <v>90</v>
      </c>
      <c r="G25" s="14" t="s">
        <v>98</v>
      </c>
      <c r="H25" s="14" t="s">
        <v>99</v>
      </c>
      <c r="I25" s="14" t="s">
        <v>100</v>
      </c>
      <c r="J25" s="14">
        <v>10</v>
      </c>
      <c r="K25" s="14">
        <f t="shared" si="1"/>
        <v>10</v>
      </c>
      <c r="L25" s="14"/>
      <c r="M25" s="14"/>
      <c r="N25" s="14"/>
      <c r="O25" s="14">
        <v>10</v>
      </c>
      <c r="P25" s="14"/>
      <c r="Q25" s="14">
        <f t="shared" si="2"/>
        <v>0</v>
      </c>
      <c r="R25" s="14"/>
      <c r="S25" s="14" t="s">
        <v>99</v>
      </c>
    </row>
    <row r="26" s="5" customFormat="1" ht="52" customHeight="1" spans="1:19">
      <c r="A26" s="14">
        <v>21</v>
      </c>
      <c r="B26" s="14" t="s">
        <v>101</v>
      </c>
      <c r="C26" s="18" t="s">
        <v>24</v>
      </c>
      <c r="D26" s="15" t="s">
        <v>25</v>
      </c>
      <c r="E26" s="14" t="s">
        <v>73</v>
      </c>
      <c r="F26" s="14" t="s">
        <v>73</v>
      </c>
      <c r="G26" s="14" t="s">
        <v>102</v>
      </c>
      <c r="H26" s="14" t="s">
        <v>103</v>
      </c>
      <c r="I26" s="14" t="s">
        <v>104</v>
      </c>
      <c r="J26" s="14">
        <v>2</v>
      </c>
      <c r="K26" s="14">
        <f t="shared" si="1"/>
        <v>2</v>
      </c>
      <c r="L26" s="14"/>
      <c r="M26" s="14"/>
      <c r="N26" s="14"/>
      <c r="O26" s="14">
        <v>2</v>
      </c>
      <c r="P26" s="14"/>
      <c r="Q26" s="14">
        <f t="shared" si="2"/>
        <v>0</v>
      </c>
      <c r="R26" s="14"/>
      <c r="S26" s="14" t="s">
        <v>103</v>
      </c>
    </row>
    <row r="27" s="5" customFormat="1" ht="63" customHeight="1" spans="1:19">
      <c r="A27" s="14">
        <v>22</v>
      </c>
      <c r="B27" s="14" t="s">
        <v>105</v>
      </c>
      <c r="C27" s="14" t="s">
        <v>24</v>
      </c>
      <c r="D27" s="15" t="s">
        <v>25</v>
      </c>
      <c r="E27" s="14" t="s">
        <v>106</v>
      </c>
      <c r="F27" s="14" t="s">
        <v>58</v>
      </c>
      <c r="G27" s="14" t="s">
        <v>107</v>
      </c>
      <c r="H27" s="14" t="s">
        <v>108</v>
      </c>
      <c r="I27" s="14" t="s">
        <v>109</v>
      </c>
      <c r="J27" s="14">
        <v>240</v>
      </c>
      <c r="K27" s="14">
        <f t="shared" si="1"/>
        <v>48</v>
      </c>
      <c r="L27" s="14">
        <v>48</v>
      </c>
      <c r="M27" s="14"/>
      <c r="N27" s="14"/>
      <c r="O27" s="14"/>
      <c r="P27" s="14"/>
      <c r="Q27" s="14">
        <f t="shared" si="2"/>
        <v>192</v>
      </c>
      <c r="R27" s="14"/>
      <c r="S27" s="14" t="s">
        <v>110</v>
      </c>
    </row>
    <row r="28" s="5" customFormat="1" ht="63" customHeight="1" spans="1:19">
      <c r="A28" s="14">
        <v>23</v>
      </c>
      <c r="B28" s="14" t="s">
        <v>111</v>
      </c>
      <c r="C28" s="14" t="s">
        <v>24</v>
      </c>
      <c r="D28" s="15" t="s">
        <v>25</v>
      </c>
      <c r="E28" s="14" t="s">
        <v>112</v>
      </c>
      <c r="F28" s="14" t="s">
        <v>58</v>
      </c>
      <c r="G28" s="14" t="s">
        <v>107</v>
      </c>
      <c r="H28" s="14" t="s">
        <v>113</v>
      </c>
      <c r="I28" s="14" t="s">
        <v>109</v>
      </c>
      <c r="J28" s="14">
        <v>350</v>
      </c>
      <c r="K28" s="14">
        <f t="shared" si="1"/>
        <v>70</v>
      </c>
      <c r="L28" s="14">
        <v>70</v>
      </c>
      <c r="M28" s="14"/>
      <c r="N28" s="14"/>
      <c r="O28" s="14"/>
      <c r="P28" s="14"/>
      <c r="Q28" s="14">
        <f t="shared" si="2"/>
        <v>280</v>
      </c>
      <c r="R28" s="14"/>
      <c r="S28" s="14" t="s">
        <v>114</v>
      </c>
    </row>
    <row r="29" s="5" customFormat="1" ht="63" customHeight="1" spans="1:19">
      <c r="A29" s="14">
        <v>24</v>
      </c>
      <c r="B29" s="14" t="s">
        <v>115</v>
      </c>
      <c r="C29" s="14" t="s">
        <v>24</v>
      </c>
      <c r="D29" s="15" t="s">
        <v>25</v>
      </c>
      <c r="E29" s="14" t="s">
        <v>116</v>
      </c>
      <c r="F29" s="14" t="s">
        <v>117</v>
      </c>
      <c r="G29" s="14" t="s">
        <v>118</v>
      </c>
      <c r="H29" s="14" t="s">
        <v>119</v>
      </c>
      <c r="I29" s="14" t="s">
        <v>120</v>
      </c>
      <c r="J29" s="14">
        <v>150</v>
      </c>
      <c r="K29" s="14">
        <f t="shared" si="1"/>
        <v>30</v>
      </c>
      <c r="L29" s="14"/>
      <c r="M29" s="14"/>
      <c r="N29" s="14"/>
      <c r="O29" s="14">
        <v>30</v>
      </c>
      <c r="P29" s="14"/>
      <c r="Q29" s="14">
        <f t="shared" si="2"/>
        <v>120</v>
      </c>
      <c r="R29" s="14"/>
      <c r="S29" s="14" t="s">
        <v>119</v>
      </c>
    </row>
    <row r="30" s="22" customFormat="1" ht="201" customHeight="1" spans="1:22">
      <c r="A30" s="14">
        <v>25</v>
      </c>
      <c r="B30" s="14" t="s">
        <v>121</v>
      </c>
      <c r="C30" s="14" t="s">
        <v>24</v>
      </c>
      <c r="D30" s="14" t="s">
        <v>25</v>
      </c>
      <c r="E30" s="14" t="s">
        <v>122</v>
      </c>
      <c r="F30" s="14" t="s">
        <v>90</v>
      </c>
      <c r="G30" s="14" t="s">
        <v>123</v>
      </c>
      <c r="H30" s="14" t="s">
        <v>124</v>
      </c>
      <c r="I30" s="14" t="s">
        <v>125</v>
      </c>
      <c r="J30" s="14">
        <v>1580</v>
      </c>
      <c r="K30" s="14">
        <f t="shared" si="1"/>
        <v>200</v>
      </c>
      <c r="L30" s="14">
        <v>200</v>
      </c>
      <c r="M30" s="14"/>
      <c r="N30" s="14"/>
      <c r="O30" s="14"/>
      <c r="P30" s="14">
        <v>1000</v>
      </c>
      <c r="Q30" s="14">
        <f>J30-K30-P30</f>
        <v>380</v>
      </c>
      <c r="R30" s="14"/>
      <c r="S30" s="14" t="s">
        <v>124</v>
      </c>
      <c r="T30" s="27"/>
      <c r="U30" s="27"/>
      <c r="V30" s="27"/>
    </row>
    <row r="31" s="5" customFormat="1" ht="63" customHeight="1" spans="1:19">
      <c r="A31" s="14">
        <v>26</v>
      </c>
      <c r="B31" s="18" t="s">
        <v>126</v>
      </c>
      <c r="C31" s="14" t="s">
        <v>24</v>
      </c>
      <c r="D31" s="15" t="s">
        <v>25</v>
      </c>
      <c r="E31" s="14" t="s">
        <v>26</v>
      </c>
      <c r="F31" s="14" t="s">
        <v>27</v>
      </c>
      <c r="G31" s="14" t="s">
        <v>28</v>
      </c>
      <c r="H31" s="18" t="s">
        <v>127</v>
      </c>
      <c r="I31" s="14"/>
      <c r="J31" s="34">
        <v>9.6</v>
      </c>
      <c r="K31" s="14">
        <f t="shared" si="1"/>
        <v>9.6</v>
      </c>
      <c r="L31" s="14"/>
      <c r="M31" s="14"/>
      <c r="N31" s="14">
        <v>9.6</v>
      </c>
      <c r="O31" s="14"/>
      <c r="P31" s="14"/>
      <c r="Q31" s="14">
        <f t="shared" ref="Q31:Q57" si="3">J31-K31</f>
        <v>0</v>
      </c>
      <c r="R31" s="14"/>
      <c r="S31" s="18" t="s">
        <v>127</v>
      </c>
    </row>
    <row r="32" s="5" customFormat="1" ht="49" customHeight="1" spans="1:19">
      <c r="A32" s="14">
        <v>27</v>
      </c>
      <c r="B32" s="18" t="s">
        <v>128</v>
      </c>
      <c r="C32" s="14" t="s">
        <v>24</v>
      </c>
      <c r="D32" s="15" t="s">
        <v>25</v>
      </c>
      <c r="E32" s="14" t="s">
        <v>26</v>
      </c>
      <c r="F32" s="14" t="s">
        <v>27</v>
      </c>
      <c r="G32" s="14" t="s">
        <v>28</v>
      </c>
      <c r="H32" s="18" t="s">
        <v>129</v>
      </c>
      <c r="I32" s="14"/>
      <c r="J32" s="34">
        <v>22</v>
      </c>
      <c r="K32" s="14">
        <f t="shared" si="1"/>
        <v>22</v>
      </c>
      <c r="L32" s="14"/>
      <c r="M32" s="14"/>
      <c r="N32" s="14">
        <v>22</v>
      </c>
      <c r="O32" s="14"/>
      <c r="P32" s="14"/>
      <c r="Q32" s="14">
        <f t="shared" si="3"/>
        <v>0</v>
      </c>
      <c r="R32" s="14"/>
      <c r="S32" s="18" t="s">
        <v>129</v>
      </c>
    </row>
    <row r="33" s="5" customFormat="1" ht="144" customHeight="1" spans="1:19">
      <c r="A33" s="14">
        <v>28</v>
      </c>
      <c r="B33" s="14" t="s">
        <v>130</v>
      </c>
      <c r="C33" s="18" t="s">
        <v>24</v>
      </c>
      <c r="D33" s="15" t="s">
        <v>25</v>
      </c>
      <c r="E33" s="14" t="s">
        <v>26</v>
      </c>
      <c r="F33" s="14" t="s">
        <v>27</v>
      </c>
      <c r="G33" s="14" t="s">
        <v>28</v>
      </c>
      <c r="H33" s="18" t="s">
        <v>131</v>
      </c>
      <c r="I33" s="14" t="s">
        <v>132</v>
      </c>
      <c r="J33" s="34">
        <v>258</v>
      </c>
      <c r="K33" s="14">
        <f t="shared" si="1"/>
        <v>258</v>
      </c>
      <c r="L33" s="14"/>
      <c r="M33" s="14">
        <v>60</v>
      </c>
      <c r="N33" s="14"/>
      <c r="O33" s="14">
        <v>198</v>
      </c>
      <c r="P33" s="14"/>
      <c r="Q33" s="14">
        <f t="shared" si="3"/>
        <v>0</v>
      </c>
      <c r="R33" s="14"/>
      <c r="S33" s="18" t="s">
        <v>131</v>
      </c>
    </row>
    <row r="34" s="5" customFormat="1" ht="63" customHeight="1" spans="1:19">
      <c r="A34" s="14">
        <v>29</v>
      </c>
      <c r="B34" s="14" t="s">
        <v>133</v>
      </c>
      <c r="C34" s="14" t="s">
        <v>24</v>
      </c>
      <c r="D34" s="15" t="s">
        <v>25</v>
      </c>
      <c r="E34" s="14" t="s">
        <v>134</v>
      </c>
      <c r="F34" s="14" t="s">
        <v>135</v>
      </c>
      <c r="G34" s="14" t="s">
        <v>136</v>
      </c>
      <c r="H34" s="14" t="s">
        <v>137</v>
      </c>
      <c r="I34" s="14" t="s">
        <v>138</v>
      </c>
      <c r="J34" s="14">
        <v>24</v>
      </c>
      <c r="K34" s="14">
        <f t="shared" si="1"/>
        <v>24</v>
      </c>
      <c r="L34" s="14"/>
      <c r="M34" s="14"/>
      <c r="N34" s="14"/>
      <c r="O34" s="14">
        <v>24</v>
      </c>
      <c r="P34" s="14"/>
      <c r="Q34" s="14">
        <f t="shared" si="3"/>
        <v>0</v>
      </c>
      <c r="R34" s="14"/>
      <c r="S34" s="14" t="s">
        <v>137</v>
      </c>
    </row>
    <row r="35" s="5" customFormat="1" ht="58" customHeight="1" spans="1:19">
      <c r="A35" s="14">
        <v>30</v>
      </c>
      <c r="B35" s="14" t="s">
        <v>139</v>
      </c>
      <c r="C35" s="14" t="s">
        <v>24</v>
      </c>
      <c r="D35" s="14" t="s">
        <v>25</v>
      </c>
      <c r="E35" s="14" t="s">
        <v>140</v>
      </c>
      <c r="F35" s="14" t="s">
        <v>135</v>
      </c>
      <c r="G35" s="14" t="s">
        <v>141</v>
      </c>
      <c r="H35" s="14" t="s">
        <v>142</v>
      </c>
      <c r="I35" s="14"/>
      <c r="J35" s="14">
        <v>40</v>
      </c>
      <c r="K35" s="14">
        <f t="shared" si="1"/>
        <v>40</v>
      </c>
      <c r="L35" s="14"/>
      <c r="M35" s="14"/>
      <c r="N35" s="14"/>
      <c r="O35" s="14">
        <v>40</v>
      </c>
      <c r="P35" s="14"/>
      <c r="Q35" s="14">
        <f t="shared" si="3"/>
        <v>0</v>
      </c>
      <c r="R35" s="14"/>
      <c r="S35" s="14" t="s">
        <v>142</v>
      </c>
    </row>
    <row r="36" s="5" customFormat="1" ht="77" customHeight="1" spans="1:19">
      <c r="A36" s="14">
        <v>31</v>
      </c>
      <c r="B36" s="14" t="s">
        <v>143</v>
      </c>
      <c r="C36" s="14" t="s">
        <v>24</v>
      </c>
      <c r="D36" s="15" t="s">
        <v>25</v>
      </c>
      <c r="E36" s="14" t="s">
        <v>144</v>
      </c>
      <c r="F36" s="14" t="s">
        <v>145</v>
      </c>
      <c r="G36" s="14" t="s">
        <v>146</v>
      </c>
      <c r="H36" s="14" t="s">
        <v>147</v>
      </c>
      <c r="I36" s="28" t="s">
        <v>148</v>
      </c>
      <c r="J36" s="14">
        <v>125</v>
      </c>
      <c r="K36" s="14">
        <f t="shared" si="1"/>
        <v>25</v>
      </c>
      <c r="L36" s="14"/>
      <c r="M36" s="14"/>
      <c r="N36" s="14"/>
      <c r="O36" s="14">
        <v>25</v>
      </c>
      <c r="P36" s="14"/>
      <c r="Q36" s="14">
        <f t="shared" si="3"/>
        <v>100</v>
      </c>
      <c r="R36" s="14"/>
      <c r="S36" s="14" t="s">
        <v>149</v>
      </c>
    </row>
    <row r="37" s="5" customFormat="1" ht="63" customHeight="1" spans="1:19">
      <c r="A37" s="14">
        <v>32</v>
      </c>
      <c r="B37" s="14" t="s">
        <v>150</v>
      </c>
      <c r="C37" s="14" t="s">
        <v>24</v>
      </c>
      <c r="D37" s="14" t="s">
        <v>25</v>
      </c>
      <c r="E37" s="14" t="s">
        <v>151</v>
      </c>
      <c r="F37" s="14" t="s">
        <v>145</v>
      </c>
      <c r="G37" s="14" t="s">
        <v>152</v>
      </c>
      <c r="H37" s="14" t="s">
        <v>153</v>
      </c>
      <c r="I37" s="14" t="s">
        <v>154</v>
      </c>
      <c r="J37" s="14">
        <v>250</v>
      </c>
      <c r="K37" s="14">
        <f t="shared" si="1"/>
        <v>50</v>
      </c>
      <c r="L37" s="14"/>
      <c r="M37" s="14"/>
      <c r="N37" s="14"/>
      <c r="O37" s="14">
        <v>50</v>
      </c>
      <c r="P37" s="14"/>
      <c r="Q37" s="14">
        <f t="shared" si="3"/>
        <v>200</v>
      </c>
      <c r="R37" s="14"/>
      <c r="S37" s="14" t="s">
        <v>155</v>
      </c>
    </row>
    <row r="38" s="5" customFormat="1" ht="63" customHeight="1" spans="1:19">
      <c r="A38" s="14">
        <v>33</v>
      </c>
      <c r="B38" s="14" t="s">
        <v>156</v>
      </c>
      <c r="C38" s="14" t="s">
        <v>157</v>
      </c>
      <c r="D38" s="15" t="s">
        <v>25</v>
      </c>
      <c r="E38" s="14" t="s">
        <v>158</v>
      </c>
      <c r="F38" s="14" t="s">
        <v>117</v>
      </c>
      <c r="G38" s="14" t="s">
        <v>159</v>
      </c>
      <c r="H38" s="14" t="s">
        <v>160</v>
      </c>
      <c r="I38" s="14" t="s">
        <v>161</v>
      </c>
      <c r="J38" s="14">
        <v>80</v>
      </c>
      <c r="K38" s="14">
        <f t="shared" si="1"/>
        <v>80</v>
      </c>
      <c r="L38" s="14"/>
      <c r="M38" s="14"/>
      <c r="N38" s="14"/>
      <c r="O38" s="14">
        <v>80</v>
      </c>
      <c r="P38" s="14"/>
      <c r="Q38" s="14">
        <f t="shared" si="3"/>
        <v>0</v>
      </c>
      <c r="R38" s="14"/>
      <c r="S38" s="14" t="s">
        <v>160</v>
      </c>
    </row>
    <row r="39" s="5" customFormat="1" ht="63" customHeight="1" spans="1:19">
      <c r="A39" s="14">
        <v>34</v>
      </c>
      <c r="B39" s="14" t="s">
        <v>162</v>
      </c>
      <c r="C39" s="14" t="s">
        <v>24</v>
      </c>
      <c r="D39" s="15" t="s">
        <v>25</v>
      </c>
      <c r="E39" s="14" t="s">
        <v>163</v>
      </c>
      <c r="F39" s="14" t="s">
        <v>164</v>
      </c>
      <c r="G39" s="14" t="s">
        <v>165</v>
      </c>
      <c r="H39" s="14" t="s">
        <v>166</v>
      </c>
      <c r="I39" s="14" t="s">
        <v>167</v>
      </c>
      <c r="J39" s="14">
        <v>800</v>
      </c>
      <c r="K39" s="14">
        <f t="shared" si="1"/>
        <v>160</v>
      </c>
      <c r="L39" s="14"/>
      <c r="M39" s="14"/>
      <c r="N39" s="14"/>
      <c r="O39" s="14">
        <v>160</v>
      </c>
      <c r="P39" s="14"/>
      <c r="Q39" s="14">
        <f t="shared" si="3"/>
        <v>640</v>
      </c>
      <c r="R39" s="14"/>
      <c r="S39" s="14" t="s">
        <v>168</v>
      </c>
    </row>
    <row r="40" s="5" customFormat="1" ht="63" customHeight="1" spans="1:19">
      <c r="A40" s="14">
        <v>35</v>
      </c>
      <c r="B40" s="14" t="s">
        <v>169</v>
      </c>
      <c r="C40" s="14" t="s">
        <v>24</v>
      </c>
      <c r="D40" s="15" t="s">
        <v>25</v>
      </c>
      <c r="E40" s="14" t="s">
        <v>170</v>
      </c>
      <c r="F40" s="14" t="s">
        <v>164</v>
      </c>
      <c r="G40" s="14" t="s">
        <v>170</v>
      </c>
      <c r="H40" s="14" t="s">
        <v>171</v>
      </c>
      <c r="I40" s="14" t="s">
        <v>172</v>
      </c>
      <c r="J40" s="14">
        <v>113</v>
      </c>
      <c r="K40" s="14">
        <f t="shared" si="1"/>
        <v>113</v>
      </c>
      <c r="L40" s="14"/>
      <c r="M40" s="14">
        <v>113</v>
      </c>
      <c r="N40" s="14"/>
      <c r="O40" s="14"/>
      <c r="P40" s="14"/>
      <c r="Q40" s="14">
        <f t="shared" si="3"/>
        <v>0</v>
      </c>
      <c r="R40" s="14"/>
      <c r="S40" s="14" t="s">
        <v>173</v>
      </c>
    </row>
    <row r="41" s="5" customFormat="1" ht="63" customHeight="1" spans="1:19">
      <c r="A41" s="14">
        <v>36</v>
      </c>
      <c r="B41" s="14" t="s">
        <v>174</v>
      </c>
      <c r="C41" s="14" t="s">
        <v>175</v>
      </c>
      <c r="D41" s="15" t="s">
        <v>25</v>
      </c>
      <c r="E41" s="14" t="s">
        <v>176</v>
      </c>
      <c r="F41" s="14" t="s">
        <v>164</v>
      </c>
      <c r="G41" s="14" t="s">
        <v>177</v>
      </c>
      <c r="H41" s="14" t="s">
        <v>178</v>
      </c>
      <c r="I41" s="14" t="s">
        <v>179</v>
      </c>
      <c r="J41" s="14">
        <v>95</v>
      </c>
      <c r="K41" s="14">
        <f t="shared" si="1"/>
        <v>19</v>
      </c>
      <c r="L41" s="14">
        <v>19</v>
      </c>
      <c r="M41" s="14"/>
      <c r="N41" s="14"/>
      <c r="O41" s="14"/>
      <c r="P41" s="14"/>
      <c r="Q41" s="14">
        <f t="shared" si="3"/>
        <v>76</v>
      </c>
      <c r="R41" s="14"/>
      <c r="S41" s="14" t="s">
        <v>180</v>
      </c>
    </row>
    <row r="42" s="5" customFormat="1" ht="63" customHeight="1" spans="1:19">
      <c r="A42" s="14">
        <v>37</v>
      </c>
      <c r="B42" s="14" t="s">
        <v>181</v>
      </c>
      <c r="C42" s="14" t="s">
        <v>24</v>
      </c>
      <c r="D42" s="15" t="s">
        <v>25</v>
      </c>
      <c r="E42" s="14" t="s">
        <v>182</v>
      </c>
      <c r="F42" s="14" t="s">
        <v>164</v>
      </c>
      <c r="G42" s="14" t="s">
        <v>183</v>
      </c>
      <c r="H42" s="14" t="s">
        <v>184</v>
      </c>
      <c r="I42" s="14" t="s">
        <v>185</v>
      </c>
      <c r="J42" s="14">
        <v>90</v>
      </c>
      <c r="K42" s="14">
        <f t="shared" si="1"/>
        <v>90</v>
      </c>
      <c r="L42" s="14"/>
      <c r="M42" s="14"/>
      <c r="N42" s="14"/>
      <c r="O42" s="14">
        <v>90</v>
      </c>
      <c r="P42" s="14"/>
      <c r="Q42" s="14">
        <f t="shared" si="3"/>
        <v>0</v>
      </c>
      <c r="R42" s="14"/>
      <c r="S42" s="14" t="s">
        <v>186</v>
      </c>
    </row>
    <row r="43" s="5" customFormat="1" ht="76" customHeight="1" spans="1:19">
      <c r="A43" s="14">
        <v>38</v>
      </c>
      <c r="B43" s="14" t="s">
        <v>187</v>
      </c>
      <c r="C43" s="14" t="s">
        <v>188</v>
      </c>
      <c r="D43" s="15" t="s">
        <v>25</v>
      </c>
      <c r="E43" s="14" t="s">
        <v>189</v>
      </c>
      <c r="F43" s="14" t="s">
        <v>190</v>
      </c>
      <c r="G43" s="14" t="s">
        <v>191</v>
      </c>
      <c r="H43" s="14" t="s">
        <v>192</v>
      </c>
      <c r="I43" s="14" t="s">
        <v>193</v>
      </c>
      <c r="J43" s="14">
        <v>380</v>
      </c>
      <c r="K43" s="14">
        <f t="shared" si="1"/>
        <v>76</v>
      </c>
      <c r="L43" s="14"/>
      <c r="M43" s="14">
        <v>76</v>
      </c>
      <c r="N43" s="14"/>
      <c r="O43" s="14"/>
      <c r="P43" s="14"/>
      <c r="Q43" s="14">
        <f t="shared" si="3"/>
        <v>304</v>
      </c>
      <c r="R43" s="14"/>
      <c r="S43" s="14" t="s">
        <v>194</v>
      </c>
    </row>
    <row r="44" s="26" customFormat="1" ht="78" customHeight="1" spans="1:19">
      <c r="A44" s="14">
        <v>39</v>
      </c>
      <c r="B44" s="23" t="s">
        <v>195</v>
      </c>
      <c r="C44" s="23" t="s">
        <v>157</v>
      </c>
      <c r="D44" s="23" t="s">
        <v>25</v>
      </c>
      <c r="E44" s="23" t="s">
        <v>196</v>
      </c>
      <c r="F44" s="23" t="s">
        <v>90</v>
      </c>
      <c r="G44" s="23" t="s">
        <v>197</v>
      </c>
      <c r="H44" s="23" t="s">
        <v>198</v>
      </c>
      <c r="I44" s="23" t="s">
        <v>199</v>
      </c>
      <c r="J44" s="23">
        <v>1200</v>
      </c>
      <c r="K44" s="14">
        <f t="shared" si="1"/>
        <v>200</v>
      </c>
      <c r="L44" s="14"/>
      <c r="M44" s="14"/>
      <c r="N44" s="14"/>
      <c r="O44" s="14">
        <v>200</v>
      </c>
      <c r="P44" s="14"/>
      <c r="Q44" s="14">
        <f t="shared" si="3"/>
        <v>1000</v>
      </c>
      <c r="R44" s="23"/>
      <c r="S44" s="23" t="s">
        <v>200</v>
      </c>
    </row>
    <row r="45" s="5" customFormat="1" ht="57" customHeight="1" spans="1:19">
      <c r="A45" s="14">
        <v>40</v>
      </c>
      <c r="B45" s="14" t="s">
        <v>201</v>
      </c>
      <c r="C45" s="14" t="s">
        <v>24</v>
      </c>
      <c r="D45" s="15" t="s">
        <v>25</v>
      </c>
      <c r="E45" s="14" t="s">
        <v>202</v>
      </c>
      <c r="F45" s="14" t="s">
        <v>203</v>
      </c>
      <c r="G45" s="14" t="s">
        <v>204</v>
      </c>
      <c r="H45" s="14"/>
      <c r="I45" s="14" t="s">
        <v>205</v>
      </c>
      <c r="J45" s="14">
        <v>50</v>
      </c>
      <c r="K45" s="14">
        <f t="shared" si="1"/>
        <v>10</v>
      </c>
      <c r="L45" s="14"/>
      <c r="M45" s="14"/>
      <c r="N45" s="14"/>
      <c r="O45" s="14">
        <v>10</v>
      </c>
      <c r="P45" s="14"/>
      <c r="Q45" s="14">
        <f t="shared" si="3"/>
        <v>40</v>
      </c>
      <c r="R45" s="14"/>
      <c r="S45" s="14" t="s">
        <v>206</v>
      </c>
    </row>
    <row r="46" s="4" customFormat="1" ht="89" customHeight="1" spans="1:19">
      <c r="A46" s="14">
        <v>41</v>
      </c>
      <c r="B46" s="14" t="s">
        <v>207</v>
      </c>
      <c r="C46" s="14" t="s">
        <v>24</v>
      </c>
      <c r="D46" s="15" t="s">
        <v>25</v>
      </c>
      <c r="E46" s="14" t="s">
        <v>208</v>
      </c>
      <c r="F46" s="14" t="s">
        <v>78</v>
      </c>
      <c r="G46" s="14" t="s">
        <v>208</v>
      </c>
      <c r="H46" s="14" t="s">
        <v>209</v>
      </c>
      <c r="I46" s="14" t="s">
        <v>210</v>
      </c>
      <c r="J46" s="14">
        <v>200</v>
      </c>
      <c r="K46" s="14">
        <f t="shared" si="1"/>
        <v>200</v>
      </c>
      <c r="L46" s="14"/>
      <c r="M46" s="14"/>
      <c r="N46" s="14"/>
      <c r="O46" s="14">
        <v>200</v>
      </c>
      <c r="P46" s="14"/>
      <c r="Q46" s="14">
        <f t="shared" si="3"/>
        <v>0</v>
      </c>
      <c r="R46" s="14"/>
      <c r="S46" s="14" t="s">
        <v>211</v>
      </c>
    </row>
    <row r="47" s="5" customFormat="1" ht="65" customHeight="1" spans="1:19">
      <c r="A47" s="14">
        <v>42</v>
      </c>
      <c r="B47" s="14" t="s">
        <v>212</v>
      </c>
      <c r="C47" s="14" t="s">
        <v>175</v>
      </c>
      <c r="D47" s="15" t="s">
        <v>25</v>
      </c>
      <c r="E47" s="14" t="s">
        <v>213</v>
      </c>
      <c r="F47" s="14" t="s">
        <v>78</v>
      </c>
      <c r="G47" s="14" t="s">
        <v>214</v>
      </c>
      <c r="H47" s="14" t="s">
        <v>215</v>
      </c>
      <c r="I47" s="14" t="s">
        <v>216</v>
      </c>
      <c r="J47" s="14">
        <v>50</v>
      </c>
      <c r="K47" s="14">
        <f t="shared" si="1"/>
        <v>10</v>
      </c>
      <c r="L47" s="14">
        <v>10</v>
      </c>
      <c r="M47" s="14"/>
      <c r="N47" s="14"/>
      <c r="O47" s="14"/>
      <c r="P47" s="14"/>
      <c r="Q47" s="14">
        <f t="shared" si="3"/>
        <v>40</v>
      </c>
      <c r="R47" s="14"/>
      <c r="S47" s="14" t="s">
        <v>217</v>
      </c>
    </row>
    <row r="48" s="6" customFormat="1" ht="86" customHeight="1" spans="1:19">
      <c r="A48" s="14">
        <v>43</v>
      </c>
      <c r="B48" s="14" t="s">
        <v>218</v>
      </c>
      <c r="C48" s="18" t="s">
        <v>24</v>
      </c>
      <c r="D48" s="15" t="s">
        <v>25</v>
      </c>
      <c r="E48" s="14" t="s">
        <v>219</v>
      </c>
      <c r="F48" s="14" t="s">
        <v>78</v>
      </c>
      <c r="G48" s="14" t="s">
        <v>77</v>
      </c>
      <c r="H48" s="14" t="s">
        <v>220</v>
      </c>
      <c r="I48" s="14" t="s">
        <v>221</v>
      </c>
      <c r="J48" s="14">
        <v>60</v>
      </c>
      <c r="K48" s="14">
        <f t="shared" ref="K48:K60" si="4">SUM(L48:O48)</f>
        <v>60</v>
      </c>
      <c r="L48" s="14"/>
      <c r="M48" s="14"/>
      <c r="N48" s="14"/>
      <c r="O48" s="14">
        <v>60</v>
      </c>
      <c r="P48" s="14"/>
      <c r="Q48" s="14">
        <f t="shared" si="3"/>
        <v>0</v>
      </c>
      <c r="R48" s="14"/>
      <c r="S48" s="14" t="s">
        <v>222</v>
      </c>
    </row>
    <row r="49" s="5" customFormat="1" ht="98" customHeight="1" spans="1:19">
      <c r="A49" s="14">
        <v>44</v>
      </c>
      <c r="B49" s="14" t="s">
        <v>223</v>
      </c>
      <c r="C49" s="14" t="s">
        <v>24</v>
      </c>
      <c r="D49" s="15" t="s">
        <v>25</v>
      </c>
      <c r="E49" s="14" t="s">
        <v>224</v>
      </c>
      <c r="F49" s="14" t="s">
        <v>27</v>
      </c>
      <c r="G49" s="14"/>
      <c r="H49" s="14"/>
      <c r="I49" s="14" t="s">
        <v>38</v>
      </c>
      <c r="J49" s="14">
        <v>250</v>
      </c>
      <c r="K49" s="14">
        <f t="shared" si="4"/>
        <v>250</v>
      </c>
      <c r="L49" s="14">
        <v>250</v>
      </c>
      <c r="M49" s="14"/>
      <c r="N49" s="14"/>
      <c r="O49" s="14"/>
      <c r="P49" s="14"/>
      <c r="Q49" s="14">
        <f t="shared" si="3"/>
        <v>0</v>
      </c>
      <c r="R49" s="14" t="s">
        <v>225</v>
      </c>
      <c r="S49" s="14" t="s">
        <v>226</v>
      </c>
    </row>
    <row r="50" s="5" customFormat="1" ht="153" customHeight="1" spans="1:19">
      <c r="A50" s="14">
        <v>45</v>
      </c>
      <c r="B50" s="14" t="s">
        <v>227</v>
      </c>
      <c r="C50" s="14" t="s">
        <v>24</v>
      </c>
      <c r="D50" s="15" t="s">
        <v>228</v>
      </c>
      <c r="E50" s="14" t="s">
        <v>224</v>
      </c>
      <c r="F50" s="14" t="s">
        <v>27</v>
      </c>
      <c r="G50" s="14"/>
      <c r="H50" s="14"/>
      <c r="I50" s="14" t="s">
        <v>38</v>
      </c>
      <c r="J50" s="14">
        <v>280</v>
      </c>
      <c r="K50" s="14">
        <f t="shared" si="4"/>
        <v>280</v>
      </c>
      <c r="L50" s="14">
        <v>280</v>
      </c>
      <c r="M50" s="14"/>
      <c r="N50" s="14"/>
      <c r="O50" s="14"/>
      <c r="P50" s="14"/>
      <c r="Q50" s="14">
        <f t="shared" si="3"/>
        <v>0</v>
      </c>
      <c r="R50" s="14" t="s">
        <v>229</v>
      </c>
      <c r="S50" s="14" t="s">
        <v>230</v>
      </c>
    </row>
    <row r="51" s="5" customFormat="1" ht="132" customHeight="1" spans="1:19">
      <c r="A51" s="14">
        <v>46</v>
      </c>
      <c r="B51" s="14" t="s">
        <v>231</v>
      </c>
      <c r="C51" s="14" t="s">
        <v>24</v>
      </c>
      <c r="D51" s="15" t="s">
        <v>232</v>
      </c>
      <c r="E51" s="14" t="s">
        <v>233</v>
      </c>
      <c r="F51" s="14" t="s">
        <v>27</v>
      </c>
      <c r="G51" s="14"/>
      <c r="H51" s="14" t="s">
        <v>234</v>
      </c>
      <c r="I51" s="14" t="s">
        <v>235</v>
      </c>
      <c r="J51" s="14">
        <v>360</v>
      </c>
      <c r="K51" s="14">
        <f t="shared" si="4"/>
        <v>360</v>
      </c>
      <c r="L51" s="14">
        <v>360</v>
      </c>
      <c r="M51" s="14"/>
      <c r="N51" s="14"/>
      <c r="O51" s="14"/>
      <c r="P51" s="14"/>
      <c r="Q51" s="14">
        <f t="shared" si="3"/>
        <v>0</v>
      </c>
      <c r="R51" s="14" t="s">
        <v>236</v>
      </c>
      <c r="S51" s="14" t="s">
        <v>237</v>
      </c>
    </row>
    <row r="52" s="19" customFormat="1" ht="150" customHeight="1" spans="1:19">
      <c r="A52" s="14">
        <v>47</v>
      </c>
      <c r="B52" s="14" t="s">
        <v>238</v>
      </c>
      <c r="C52" s="18" t="s">
        <v>24</v>
      </c>
      <c r="D52" s="14" t="s">
        <v>25</v>
      </c>
      <c r="E52" s="14" t="s">
        <v>239</v>
      </c>
      <c r="F52" s="14" t="s">
        <v>240</v>
      </c>
      <c r="G52" s="14" t="s">
        <v>241</v>
      </c>
      <c r="H52" s="14" t="s">
        <v>242</v>
      </c>
      <c r="I52" s="14"/>
      <c r="J52" s="14">
        <v>196</v>
      </c>
      <c r="K52" s="14">
        <f t="shared" si="4"/>
        <v>196</v>
      </c>
      <c r="L52" s="14"/>
      <c r="M52" s="14">
        <v>157</v>
      </c>
      <c r="N52" s="14"/>
      <c r="O52" s="14">
        <v>39</v>
      </c>
      <c r="P52" s="14"/>
      <c r="Q52" s="14">
        <f t="shared" si="3"/>
        <v>0</v>
      </c>
      <c r="R52" s="14"/>
      <c r="S52" s="14" t="s">
        <v>242</v>
      </c>
    </row>
    <row r="53" s="5" customFormat="1" ht="80" customHeight="1" spans="1:19">
      <c r="A53" s="14">
        <v>48</v>
      </c>
      <c r="B53" s="14" t="s">
        <v>243</v>
      </c>
      <c r="C53" s="14" t="s">
        <v>157</v>
      </c>
      <c r="D53" s="14" t="s">
        <v>25</v>
      </c>
      <c r="E53" s="14" t="s">
        <v>244</v>
      </c>
      <c r="F53" s="14" t="s">
        <v>117</v>
      </c>
      <c r="G53" s="14" t="s">
        <v>245</v>
      </c>
      <c r="H53" s="14" t="s">
        <v>246</v>
      </c>
      <c r="I53" s="14" t="s">
        <v>247</v>
      </c>
      <c r="J53" s="14">
        <v>100</v>
      </c>
      <c r="K53" s="14">
        <f t="shared" si="4"/>
        <v>20</v>
      </c>
      <c r="L53" s="14"/>
      <c r="M53" s="14"/>
      <c r="N53" s="14"/>
      <c r="O53" s="14">
        <v>20</v>
      </c>
      <c r="P53" s="14"/>
      <c r="Q53" s="14">
        <f t="shared" si="3"/>
        <v>80</v>
      </c>
      <c r="R53" s="14"/>
      <c r="S53" s="14" t="s">
        <v>246</v>
      </c>
    </row>
    <row r="54" s="5" customFormat="1" ht="63" customHeight="1" spans="1:19">
      <c r="A54" s="14">
        <v>49</v>
      </c>
      <c r="B54" s="14" t="s">
        <v>248</v>
      </c>
      <c r="C54" s="14" t="s">
        <v>24</v>
      </c>
      <c r="D54" s="15" t="s">
        <v>25</v>
      </c>
      <c r="E54" s="14" t="s">
        <v>249</v>
      </c>
      <c r="F54" s="14" t="s">
        <v>73</v>
      </c>
      <c r="G54" s="14" t="s">
        <v>249</v>
      </c>
      <c r="H54" s="14" t="s">
        <v>250</v>
      </c>
      <c r="I54" s="14" t="s">
        <v>251</v>
      </c>
      <c r="J54" s="14">
        <v>270</v>
      </c>
      <c r="K54" s="14">
        <f t="shared" si="4"/>
        <v>270</v>
      </c>
      <c r="L54" s="14"/>
      <c r="M54" s="14"/>
      <c r="N54" s="14"/>
      <c r="O54" s="14">
        <v>270</v>
      </c>
      <c r="P54" s="14"/>
      <c r="Q54" s="14">
        <f t="shared" si="3"/>
        <v>0</v>
      </c>
      <c r="R54" s="14"/>
      <c r="S54" s="14" t="s">
        <v>252</v>
      </c>
    </row>
    <row r="55" s="29" customFormat="1" ht="98" customHeight="1" spans="1:19">
      <c r="A55" s="14">
        <v>50</v>
      </c>
      <c r="B55" s="30" t="s">
        <v>253</v>
      </c>
      <c r="C55" s="30" t="s">
        <v>24</v>
      </c>
      <c r="D55" s="30" t="s">
        <v>25</v>
      </c>
      <c r="E55" s="30" t="s">
        <v>26</v>
      </c>
      <c r="F55" s="30" t="s">
        <v>27</v>
      </c>
      <c r="G55" s="30" t="s">
        <v>28</v>
      </c>
      <c r="H55" s="31" t="s">
        <v>254</v>
      </c>
      <c r="I55" s="30" t="s">
        <v>255</v>
      </c>
      <c r="J55" s="30">
        <v>85</v>
      </c>
      <c r="K55" s="14">
        <f t="shared" si="4"/>
        <v>85</v>
      </c>
      <c r="L55" s="14"/>
      <c r="M55" s="14"/>
      <c r="N55" s="14"/>
      <c r="O55" s="14">
        <v>85</v>
      </c>
      <c r="P55" s="14"/>
      <c r="Q55" s="14">
        <f t="shared" si="3"/>
        <v>0</v>
      </c>
      <c r="R55" s="35"/>
      <c r="S55" s="35" t="s">
        <v>256</v>
      </c>
    </row>
    <row r="56" s="20" customFormat="1" ht="63" customHeight="1" spans="1:19">
      <c r="A56" s="14">
        <v>51</v>
      </c>
      <c r="B56" s="32" t="s">
        <v>257</v>
      </c>
      <c r="C56" s="32" t="s">
        <v>24</v>
      </c>
      <c r="D56" s="33" t="s">
        <v>25</v>
      </c>
      <c r="E56" s="32" t="s">
        <v>258</v>
      </c>
      <c r="F56" s="32" t="s">
        <v>240</v>
      </c>
      <c r="G56" s="32" t="s">
        <v>258</v>
      </c>
      <c r="H56" s="32" t="s">
        <v>259</v>
      </c>
      <c r="I56" s="32" t="s">
        <v>260</v>
      </c>
      <c r="J56" s="32">
        <v>200</v>
      </c>
      <c r="K56" s="14">
        <f t="shared" si="4"/>
        <v>200</v>
      </c>
      <c r="L56" s="14"/>
      <c r="M56" s="14"/>
      <c r="N56" s="14"/>
      <c r="O56" s="14">
        <v>200</v>
      </c>
      <c r="P56" s="14"/>
      <c r="Q56" s="14">
        <f t="shared" si="3"/>
        <v>0</v>
      </c>
      <c r="R56" s="23"/>
      <c r="S56" s="23" t="s">
        <v>261</v>
      </c>
    </row>
    <row r="57" s="5" customFormat="1" ht="63" customHeight="1" spans="1:19">
      <c r="A57" s="14">
        <v>52</v>
      </c>
      <c r="B57" s="14" t="s">
        <v>262</v>
      </c>
      <c r="C57" s="14" t="s">
        <v>24</v>
      </c>
      <c r="D57" s="14" t="s">
        <v>263</v>
      </c>
      <c r="E57" s="14" t="s">
        <v>264</v>
      </c>
      <c r="F57" s="14" t="s">
        <v>58</v>
      </c>
      <c r="G57" s="14" t="s">
        <v>264</v>
      </c>
      <c r="H57" s="14" t="s">
        <v>265</v>
      </c>
      <c r="I57" s="14" t="s">
        <v>266</v>
      </c>
      <c r="J57" s="14">
        <v>12</v>
      </c>
      <c r="K57" s="14">
        <f t="shared" si="4"/>
        <v>12</v>
      </c>
      <c r="L57" s="14">
        <v>12</v>
      </c>
      <c r="M57" s="14"/>
      <c r="N57" s="14"/>
      <c r="O57" s="14"/>
      <c r="P57" s="14"/>
      <c r="Q57" s="14">
        <f t="shared" ref="Q57:Q70" si="5">J57-K57</f>
        <v>0</v>
      </c>
      <c r="R57" s="14"/>
      <c r="S57" s="14" t="s">
        <v>267</v>
      </c>
    </row>
    <row r="58" s="5" customFormat="1" ht="76" customHeight="1" spans="1:19">
      <c r="A58" s="14">
        <v>53</v>
      </c>
      <c r="B58" s="14" t="s">
        <v>268</v>
      </c>
      <c r="C58" s="14" t="s">
        <v>24</v>
      </c>
      <c r="D58" s="15" t="s">
        <v>263</v>
      </c>
      <c r="E58" s="14" t="s">
        <v>102</v>
      </c>
      <c r="F58" s="14" t="s">
        <v>73</v>
      </c>
      <c r="G58" s="14" t="s">
        <v>102</v>
      </c>
      <c r="H58" s="14" t="s">
        <v>269</v>
      </c>
      <c r="I58" s="14" t="s">
        <v>270</v>
      </c>
      <c r="J58" s="14">
        <v>90</v>
      </c>
      <c r="K58" s="14">
        <f t="shared" si="4"/>
        <v>90</v>
      </c>
      <c r="L58" s="14">
        <v>90</v>
      </c>
      <c r="M58" s="14"/>
      <c r="N58" s="14"/>
      <c r="O58" s="14"/>
      <c r="P58" s="14"/>
      <c r="Q58" s="14">
        <f t="shared" si="5"/>
        <v>0</v>
      </c>
      <c r="R58" s="14"/>
      <c r="S58" s="14" t="s">
        <v>271</v>
      </c>
    </row>
    <row r="59" s="4" customFormat="1" ht="59" customHeight="1" spans="1:19">
      <c r="A59" s="14">
        <v>54</v>
      </c>
      <c r="B59" s="14" t="s">
        <v>272</v>
      </c>
      <c r="C59" s="14" t="s">
        <v>24</v>
      </c>
      <c r="D59" s="15" t="s">
        <v>263</v>
      </c>
      <c r="E59" s="14" t="s">
        <v>273</v>
      </c>
      <c r="F59" s="14" t="s">
        <v>203</v>
      </c>
      <c r="G59" s="14" t="s">
        <v>274</v>
      </c>
      <c r="H59" s="14" t="s">
        <v>275</v>
      </c>
      <c r="I59" s="14" t="s">
        <v>276</v>
      </c>
      <c r="J59" s="14">
        <v>15</v>
      </c>
      <c r="K59" s="14">
        <f t="shared" ref="K59:K72" si="6">SUM(L59:O59)</f>
        <v>15</v>
      </c>
      <c r="L59" s="14">
        <v>15</v>
      </c>
      <c r="M59" s="14"/>
      <c r="N59" s="14"/>
      <c r="O59" s="14"/>
      <c r="P59" s="14"/>
      <c r="Q59" s="14">
        <f t="shared" si="5"/>
        <v>0</v>
      </c>
      <c r="R59" s="14"/>
      <c r="S59" s="14" t="s">
        <v>275</v>
      </c>
    </row>
    <row r="60" s="21" customFormat="1" ht="63" customHeight="1" spans="1:19">
      <c r="A60" s="14">
        <v>55</v>
      </c>
      <c r="B60" s="14" t="s">
        <v>277</v>
      </c>
      <c r="C60" s="14" t="s">
        <v>24</v>
      </c>
      <c r="D60" s="14" t="s">
        <v>263</v>
      </c>
      <c r="E60" s="14" t="s">
        <v>278</v>
      </c>
      <c r="F60" s="14" t="s">
        <v>203</v>
      </c>
      <c r="G60" s="14" t="s">
        <v>279</v>
      </c>
      <c r="H60" s="14" t="s">
        <v>280</v>
      </c>
      <c r="I60" s="14" t="s">
        <v>281</v>
      </c>
      <c r="J60" s="14">
        <v>186</v>
      </c>
      <c r="K60" s="14">
        <f t="shared" si="6"/>
        <v>186</v>
      </c>
      <c r="L60" s="14"/>
      <c r="M60" s="14"/>
      <c r="N60" s="14"/>
      <c r="O60" s="14">
        <v>186</v>
      </c>
      <c r="P60" s="14"/>
      <c r="Q60" s="14">
        <f t="shared" si="5"/>
        <v>0</v>
      </c>
      <c r="R60" s="14"/>
      <c r="S60" s="14" t="s">
        <v>282</v>
      </c>
    </row>
    <row r="61" s="21" customFormat="1" ht="63" customHeight="1" spans="1:19">
      <c r="A61" s="14">
        <v>56</v>
      </c>
      <c r="B61" s="14" t="s">
        <v>283</v>
      </c>
      <c r="C61" s="14" t="s">
        <v>24</v>
      </c>
      <c r="D61" s="14" t="s">
        <v>263</v>
      </c>
      <c r="E61" s="14" t="s">
        <v>284</v>
      </c>
      <c r="F61" s="14" t="s">
        <v>285</v>
      </c>
      <c r="G61" s="14" t="s">
        <v>284</v>
      </c>
      <c r="H61" s="14" t="s">
        <v>286</v>
      </c>
      <c r="I61" s="14" t="s">
        <v>287</v>
      </c>
      <c r="J61" s="14">
        <v>45</v>
      </c>
      <c r="K61" s="14">
        <f t="shared" si="6"/>
        <v>45</v>
      </c>
      <c r="L61" s="14">
        <v>45</v>
      </c>
      <c r="M61" s="14"/>
      <c r="N61" s="14"/>
      <c r="O61" s="14"/>
      <c r="P61" s="14"/>
      <c r="Q61" s="14">
        <f t="shared" si="5"/>
        <v>0</v>
      </c>
      <c r="R61" s="14"/>
      <c r="S61" s="14" t="s">
        <v>288</v>
      </c>
    </row>
    <row r="62" s="21" customFormat="1" ht="63" customHeight="1" spans="1:19">
      <c r="A62" s="14">
        <v>57</v>
      </c>
      <c r="B62" s="14" t="s">
        <v>289</v>
      </c>
      <c r="C62" s="14" t="s">
        <v>62</v>
      </c>
      <c r="D62" s="14" t="s">
        <v>263</v>
      </c>
      <c r="E62" s="14" t="s">
        <v>290</v>
      </c>
      <c r="F62" s="14" t="s">
        <v>285</v>
      </c>
      <c r="G62" s="14" t="s">
        <v>290</v>
      </c>
      <c r="H62" s="14" t="s">
        <v>291</v>
      </c>
      <c r="I62" s="14" t="s">
        <v>287</v>
      </c>
      <c r="J62" s="14">
        <v>20</v>
      </c>
      <c r="K62" s="14">
        <f t="shared" si="6"/>
        <v>20</v>
      </c>
      <c r="L62" s="14">
        <v>20</v>
      </c>
      <c r="M62" s="14"/>
      <c r="N62" s="14"/>
      <c r="O62" s="14"/>
      <c r="P62" s="14"/>
      <c r="Q62" s="14">
        <f t="shared" si="5"/>
        <v>0</v>
      </c>
      <c r="R62" s="14"/>
      <c r="S62" s="14" t="s">
        <v>291</v>
      </c>
    </row>
    <row r="63" s="21" customFormat="1" ht="63" customHeight="1" spans="1:19">
      <c r="A63" s="14">
        <v>58</v>
      </c>
      <c r="B63" s="14" t="s">
        <v>292</v>
      </c>
      <c r="C63" s="14" t="s">
        <v>157</v>
      </c>
      <c r="D63" s="15" t="s">
        <v>263</v>
      </c>
      <c r="E63" s="14" t="s">
        <v>293</v>
      </c>
      <c r="F63" s="14" t="s">
        <v>240</v>
      </c>
      <c r="G63" s="14" t="s">
        <v>294</v>
      </c>
      <c r="H63" s="14" t="s">
        <v>295</v>
      </c>
      <c r="I63" s="14" t="s">
        <v>296</v>
      </c>
      <c r="J63" s="14">
        <v>150</v>
      </c>
      <c r="K63" s="14">
        <f t="shared" si="6"/>
        <v>150</v>
      </c>
      <c r="L63" s="14"/>
      <c r="M63" s="14"/>
      <c r="N63" s="14"/>
      <c r="O63" s="14">
        <v>150</v>
      </c>
      <c r="P63" s="14"/>
      <c r="Q63" s="14">
        <f t="shared" si="5"/>
        <v>0</v>
      </c>
      <c r="R63" s="14"/>
      <c r="S63" s="14" t="s">
        <v>297</v>
      </c>
    </row>
    <row r="64" s="21" customFormat="1" ht="56" customHeight="1" spans="1:19">
      <c r="A64" s="14">
        <v>59</v>
      </c>
      <c r="B64" s="14" t="s">
        <v>298</v>
      </c>
      <c r="C64" s="14" t="s">
        <v>24</v>
      </c>
      <c r="D64" s="15" t="s">
        <v>263</v>
      </c>
      <c r="E64" s="14" t="s">
        <v>299</v>
      </c>
      <c r="F64" s="14" t="s">
        <v>240</v>
      </c>
      <c r="G64" s="14" t="s">
        <v>299</v>
      </c>
      <c r="H64" s="14" t="s">
        <v>300</v>
      </c>
      <c r="I64" s="25" t="s">
        <v>301</v>
      </c>
      <c r="J64" s="14">
        <v>50</v>
      </c>
      <c r="K64" s="14">
        <f t="shared" si="6"/>
        <v>50</v>
      </c>
      <c r="L64" s="14"/>
      <c r="M64" s="14"/>
      <c r="N64" s="14"/>
      <c r="O64" s="14">
        <v>50</v>
      </c>
      <c r="P64" s="14"/>
      <c r="Q64" s="14">
        <f t="shared" si="5"/>
        <v>0</v>
      </c>
      <c r="R64" s="14"/>
      <c r="S64" s="14" t="s">
        <v>302</v>
      </c>
    </row>
    <row r="65" s="4" customFormat="1" ht="66" customHeight="1" spans="1:19">
      <c r="A65" s="14">
        <v>60</v>
      </c>
      <c r="B65" s="14" t="s">
        <v>303</v>
      </c>
      <c r="C65" s="14" t="s">
        <v>24</v>
      </c>
      <c r="D65" s="15" t="s">
        <v>263</v>
      </c>
      <c r="E65" s="14" t="s">
        <v>304</v>
      </c>
      <c r="F65" s="14" t="s">
        <v>78</v>
      </c>
      <c r="G65" s="14" t="s">
        <v>304</v>
      </c>
      <c r="H65" s="14" t="s">
        <v>305</v>
      </c>
      <c r="I65" s="14" t="s">
        <v>306</v>
      </c>
      <c r="J65" s="14">
        <v>18</v>
      </c>
      <c r="K65" s="14">
        <f t="shared" si="6"/>
        <v>18</v>
      </c>
      <c r="L65" s="14">
        <v>18</v>
      </c>
      <c r="M65" s="14"/>
      <c r="N65" s="14"/>
      <c r="O65" s="14"/>
      <c r="P65" s="14"/>
      <c r="Q65" s="14">
        <f t="shared" si="5"/>
        <v>0</v>
      </c>
      <c r="R65" s="14"/>
      <c r="S65" s="14" t="s">
        <v>305</v>
      </c>
    </row>
    <row r="66" s="4" customFormat="1" ht="63" customHeight="1" spans="1:19">
      <c r="A66" s="14">
        <v>61</v>
      </c>
      <c r="B66" s="14" t="s">
        <v>307</v>
      </c>
      <c r="C66" s="14" t="s">
        <v>24</v>
      </c>
      <c r="D66" s="15" t="s">
        <v>263</v>
      </c>
      <c r="E66" s="14" t="s">
        <v>304</v>
      </c>
      <c r="F66" s="14" t="s">
        <v>78</v>
      </c>
      <c r="G66" s="14" t="s">
        <v>304</v>
      </c>
      <c r="H66" s="14" t="s">
        <v>308</v>
      </c>
      <c r="I66" s="14" t="s">
        <v>309</v>
      </c>
      <c r="J66" s="14">
        <v>22</v>
      </c>
      <c r="K66" s="14">
        <f t="shared" si="6"/>
        <v>22</v>
      </c>
      <c r="L66" s="14">
        <v>22</v>
      </c>
      <c r="M66" s="14"/>
      <c r="N66" s="14"/>
      <c r="O66" s="14"/>
      <c r="P66" s="14"/>
      <c r="Q66" s="14">
        <f t="shared" si="5"/>
        <v>0</v>
      </c>
      <c r="R66" s="14"/>
      <c r="S66" s="14" t="s">
        <v>308</v>
      </c>
    </row>
    <row r="67" s="5" customFormat="1" ht="63" customHeight="1" spans="1:19">
      <c r="A67" s="14">
        <v>62</v>
      </c>
      <c r="B67" s="14" t="s">
        <v>310</v>
      </c>
      <c r="C67" s="14" t="s">
        <v>24</v>
      </c>
      <c r="D67" s="15" t="s">
        <v>263</v>
      </c>
      <c r="E67" s="14" t="s">
        <v>311</v>
      </c>
      <c r="F67" s="14" t="s">
        <v>90</v>
      </c>
      <c r="G67" s="14" t="s">
        <v>311</v>
      </c>
      <c r="H67" s="14" t="s">
        <v>312</v>
      </c>
      <c r="I67" s="14" t="s">
        <v>313</v>
      </c>
      <c r="J67" s="14">
        <v>70</v>
      </c>
      <c r="K67" s="14">
        <f t="shared" si="6"/>
        <v>60</v>
      </c>
      <c r="L67" s="14"/>
      <c r="M67" s="14">
        <v>60</v>
      </c>
      <c r="N67" s="14"/>
      <c r="O67" s="14"/>
      <c r="P67" s="14"/>
      <c r="Q67" s="14">
        <f t="shared" si="5"/>
        <v>10</v>
      </c>
      <c r="R67" s="14"/>
      <c r="S67" s="14" t="s">
        <v>314</v>
      </c>
    </row>
    <row r="68" s="26" customFormat="1" ht="63" customHeight="1" spans="1:19">
      <c r="A68" s="14">
        <v>63</v>
      </c>
      <c r="B68" s="23" t="s">
        <v>315</v>
      </c>
      <c r="C68" s="23" t="s">
        <v>62</v>
      </c>
      <c r="D68" s="24" t="s">
        <v>263</v>
      </c>
      <c r="E68" s="23" t="s">
        <v>316</v>
      </c>
      <c r="F68" s="23" t="s">
        <v>90</v>
      </c>
      <c r="G68" s="23" t="s">
        <v>316</v>
      </c>
      <c r="H68" s="23" t="s">
        <v>317</v>
      </c>
      <c r="I68" s="23" t="s">
        <v>318</v>
      </c>
      <c r="J68" s="23">
        <v>45</v>
      </c>
      <c r="K68" s="14">
        <f t="shared" si="6"/>
        <v>45</v>
      </c>
      <c r="L68" s="14">
        <v>45</v>
      </c>
      <c r="M68" s="14"/>
      <c r="N68" s="14"/>
      <c r="O68" s="14"/>
      <c r="P68" s="14"/>
      <c r="Q68" s="14">
        <f t="shared" si="5"/>
        <v>0</v>
      </c>
      <c r="R68" s="23"/>
      <c r="S68" s="23" t="s">
        <v>317</v>
      </c>
    </row>
    <row r="69" s="22" customFormat="1" ht="63" customHeight="1" spans="1:22">
      <c r="A69" s="14">
        <v>64</v>
      </c>
      <c r="B69" s="14" t="s">
        <v>319</v>
      </c>
      <c r="C69" s="14" t="s">
        <v>24</v>
      </c>
      <c r="D69" s="14" t="s">
        <v>263</v>
      </c>
      <c r="E69" s="14" t="s">
        <v>320</v>
      </c>
      <c r="F69" s="14" t="s">
        <v>90</v>
      </c>
      <c r="G69" s="14" t="s">
        <v>320</v>
      </c>
      <c r="H69" s="14" t="s">
        <v>321</v>
      </c>
      <c r="I69" s="14" t="s">
        <v>322</v>
      </c>
      <c r="J69" s="14">
        <v>70</v>
      </c>
      <c r="K69" s="14">
        <f t="shared" si="6"/>
        <v>70</v>
      </c>
      <c r="L69" s="14">
        <v>70</v>
      </c>
      <c r="M69" s="14"/>
      <c r="N69" s="14"/>
      <c r="O69" s="14"/>
      <c r="P69" s="14"/>
      <c r="Q69" s="14">
        <f t="shared" si="5"/>
        <v>0</v>
      </c>
      <c r="R69" s="14"/>
      <c r="S69" s="14" t="s">
        <v>321</v>
      </c>
      <c r="T69" s="27"/>
      <c r="U69" s="27"/>
      <c r="V69" s="27"/>
    </row>
    <row r="70" s="22" customFormat="1" ht="63" customHeight="1" spans="1:19">
      <c r="A70" s="14">
        <v>65</v>
      </c>
      <c r="B70" s="14" t="s">
        <v>323</v>
      </c>
      <c r="C70" s="14" t="s">
        <v>24</v>
      </c>
      <c r="D70" s="14" t="s">
        <v>263</v>
      </c>
      <c r="E70" s="14" t="s">
        <v>239</v>
      </c>
      <c r="F70" s="14" t="s">
        <v>240</v>
      </c>
      <c r="G70" s="14" t="s">
        <v>324</v>
      </c>
      <c r="H70" s="14" t="s">
        <v>325</v>
      </c>
      <c r="I70" s="14" t="s">
        <v>326</v>
      </c>
      <c r="J70" s="14">
        <v>51.3854</v>
      </c>
      <c r="K70" s="14">
        <f t="shared" si="6"/>
        <v>45</v>
      </c>
      <c r="L70" s="14"/>
      <c r="M70" s="14"/>
      <c r="N70" s="14"/>
      <c r="O70" s="14">
        <v>45</v>
      </c>
      <c r="P70" s="14"/>
      <c r="Q70" s="14">
        <f t="shared" si="5"/>
        <v>6.3854</v>
      </c>
      <c r="R70" s="14"/>
      <c r="S70" s="14" t="s">
        <v>325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3">
    <dataValidation allowBlank="1" showInputMessage="1" showErrorMessage="1" sqref="B55"/>
    <dataValidation type="list" allowBlank="1" showInputMessage="1" showErrorMessage="1" sqref="D6:D7">
      <formula1>"产业发展,就业项目,乡村建设行动,巩固三保障成果,乡村治理和精神文明建设,农业项目"</formula1>
    </dataValidation>
    <dataValidation type="list" allowBlank="1" showInputMessage="1" showErrorMessage="1" sqref="D8:D43 D45:D57 D59:D60 D62:D70">
      <formula1>"产业发展,就业项目,乡村建设行动,巩固三保障成果,乡村治理和精神文明建设"</formula1>
    </dataValidation>
  </dataValidations>
  <printOptions horizontalCentered="1"/>
  <pageMargins left="0.161111111111111" right="0.161111111111111" top="0.802777777777778" bottom="0.60625" header="0.5" footer="0.5"/>
  <pageSetup paperSize="9" scale="48" fitToHeight="0" orientation="landscape" horizontalDpi="6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opLeftCell="F3" workbookViewId="0">
      <selection activeCell="Q17" sqref="Q17"/>
    </sheetView>
  </sheetViews>
  <sheetFormatPr defaultColWidth="9" defaultRowHeight="13.5" outlineLevelRow="7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36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SUM(J6:J8)</f>
        <v>251</v>
      </c>
      <c r="K5" s="13">
        <f t="shared" si="0"/>
        <v>211</v>
      </c>
      <c r="L5" s="13">
        <f t="shared" si="0"/>
        <v>15</v>
      </c>
      <c r="M5" s="13">
        <f t="shared" si="0"/>
        <v>0</v>
      </c>
      <c r="N5" s="13">
        <f t="shared" si="0"/>
        <v>0</v>
      </c>
      <c r="O5" s="13">
        <f t="shared" si="0"/>
        <v>196</v>
      </c>
      <c r="P5" s="13">
        <f t="shared" si="0"/>
        <v>0</v>
      </c>
      <c r="Q5" s="13">
        <f t="shared" si="0"/>
        <v>40</v>
      </c>
      <c r="R5" s="13"/>
      <c r="S5" s="13"/>
    </row>
    <row r="6" s="5" customFormat="1" ht="57" customHeight="1" spans="1:19">
      <c r="A6" s="14">
        <v>1</v>
      </c>
      <c r="B6" s="14" t="s">
        <v>201</v>
      </c>
      <c r="C6" s="14" t="s">
        <v>24</v>
      </c>
      <c r="D6" s="15" t="s">
        <v>25</v>
      </c>
      <c r="E6" s="14" t="s">
        <v>202</v>
      </c>
      <c r="F6" s="14" t="s">
        <v>203</v>
      </c>
      <c r="G6" s="14" t="s">
        <v>204</v>
      </c>
      <c r="H6" s="14"/>
      <c r="I6" s="14" t="s">
        <v>205</v>
      </c>
      <c r="J6" s="14">
        <v>50</v>
      </c>
      <c r="K6" s="14">
        <f>SUM(L6:O6)</f>
        <v>10</v>
      </c>
      <c r="L6" s="14"/>
      <c r="M6" s="14"/>
      <c r="N6" s="14"/>
      <c r="O6" s="14">
        <v>10</v>
      </c>
      <c r="P6" s="14"/>
      <c r="Q6" s="14">
        <f>J6-K6</f>
        <v>40</v>
      </c>
      <c r="R6" s="14"/>
      <c r="S6" s="14" t="s">
        <v>206</v>
      </c>
    </row>
    <row r="7" s="4" customFormat="1" ht="59" customHeight="1" spans="1:19">
      <c r="A7" s="14">
        <v>2</v>
      </c>
      <c r="B7" s="14" t="s">
        <v>272</v>
      </c>
      <c r="C7" s="14" t="s">
        <v>24</v>
      </c>
      <c r="D7" s="15" t="s">
        <v>263</v>
      </c>
      <c r="E7" s="14" t="s">
        <v>273</v>
      </c>
      <c r="F7" s="14" t="s">
        <v>203</v>
      </c>
      <c r="G7" s="14" t="s">
        <v>274</v>
      </c>
      <c r="H7" s="14" t="s">
        <v>275</v>
      </c>
      <c r="I7" s="14" t="s">
        <v>276</v>
      </c>
      <c r="J7" s="14">
        <v>15</v>
      </c>
      <c r="K7" s="14">
        <f>SUM(L7:O7)</f>
        <v>15</v>
      </c>
      <c r="L7" s="14">
        <v>15</v>
      </c>
      <c r="M7" s="14"/>
      <c r="N7" s="14"/>
      <c r="O7" s="14"/>
      <c r="P7" s="14"/>
      <c r="Q7" s="14">
        <f>J7-K7</f>
        <v>0</v>
      </c>
      <c r="R7" s="14"/>
      <c r="S7" s="14" t="s">
        <v>275</v>
      </c>
    </row>
    <row r="8" s="21" customFormat="1" ht="63" customHeight="1" spans="1:19">
      <c r="A8" s="14">
        <v>3</v>
      </c>
      <c r="B8" s="14" t="s">
        <v>277</v>
      </c>
      <c r="C8" s="14" t="s">
        <v>24</v>
      </c>
      <c r="D8" s="14" t="s">
        <v>263</v>
      </c>
      <c r="E8" s="14" t="s">
        <v>278</v>
      </c>
      <c r="F8" s="14" t="s">
        <v>203</v>
      </c>
      <c r="G8" s="14" t="s">
        <v>279</v>
      </c>
      <c r="H8" s="14" t="s">
        <v>280</v>
      </c>
      <c r="I8" s="14" t="s">
        <v>281</v>
      </c>
      <c r="J8" s="14">
        <v>186</v>
      </c>
      <c r="K8" s="14">
        <f>SUM(L8:O8)</f>
        <v>186</v>
      </c>
      <c r="L8" s="14"/>
      <c r="M8" s="14"/>
      <c r="N8" s="14"/>
      <c r="O8" s="14">
        <v>186</v>
      </c>
      <c r="P8" s="14"/>
      <c r="Q8" s="14">
        <f>J8-K8</f>
        <v>0</v>
      </c>
      <c r="R8" s="14"/>
      <c r="S8" s="14" t="s">
        <v>282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8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zoomScale="55" zoomScaleNormal="55" workbookViewId="0">
      <selection activeCell="A1" sqref="A1:B1"/>
    </sheetView>
  </sheetViews>
  <sheetFormatPr defaultColWidth="9" defaultRowHeight="13.5" outlineLevelRow="6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50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SUM(J6:J7)</f>
        <v>65</v>
      </c>
      <c r="K5" s="13">
        <f t="shared" si="0"/>
        <v>65</v>
      </c>
      <c r="L5" s="13">
        <f t="shared" si="0"/>
        <v>65</v>
      </c>
      <c r="M5" s="13">
        <f t="shared" si="0"/>
        <v>0</v>
      </c>
      <c r="N5" s="13">
        <f t="shared" si="0"/>
        <v>0</v>
      </c>
      <c r="O5" s="13">
        <f t="shared" si="0"/>
        <v>0</v>
      </c>
      <c r="P5" s="13">
        <f t="shared" si="0"/>
        <v>0</v>
      </c>
      <c r="Q5" s="13">
        <f t="shared" si="0"/>
        <v>0</v>
      </c>
      <c r="R5" s="13"/>
      <c r="S5" s="13"/>
    </row>
    <row r="6" s="21" customFormat="1" ht="63" customHeight="1" spans="1:19">
      <c r="A6" s="14">
        <v>1</v>
      </c>
      <c r="B6" s="14" t="s">
        <v>283</v>
      </c>
      <c r="C6" s="14" t="s">
        <v>24</v>
      </c>
      <c r="D6" s="14" t="s">
        <v>263</v>
      </c>
      <c r="E6" s="14" t="s">
        <v>284</v>
      </c>
      <c r="F6" s="14" t="s">
        <v>285</v>
      </c>
      <c r="G6" s="14" t="s">
        <v>284</v>
      </c>
      <c r="H6" s="14" t="s">
        <v>286</v>
      </c>
      <c r="I6" s="14" t="s">
        <v>287</v>
      </c>
      <c r="J6" s="14">
        <v>45</v>
      </c>
      <c r="K6" s="14">
        <f>SUM(L6:O6)</f>
        <v>45</v>
      </c>
      <c r="L6" s="14">
        <v>45</v>
      </c>
      <c r="M6" s="14"/>
      <c r="N6" s="14"/>
      <c r="O6" s="14"/>
      <c r="P6" s="14"/>
      <c r="Q6" s="14">
        <f>J6-K6</f>
        <v>0</v>
      </c>
      <c r="R6" s="14"/>
      <c r="S6" s="14" t="s">
        <v>288</v>
      </c>
    </row>
    <row r="7" s="21" customFormat="1" ht="63" customHeight="1" spans="1:19">
      <c r="A7" s="14">
        <v>2</v>
      </c>
      <c r="B7" s="14" t="s">
        <v>289</v>
      </c>
      <c r="C7" s="14" t="s">
        <v>62</v>
      </c>
      <c r="D7" s="14" t="s">
        <v>263</v>
      </c>
      <c r="E7" s="14" t="s">
        <v>290</v>
      </c>
      <c r="F7" s="14" t="s">
        <v>285</v>
      </c>
      <c r="G7" s="14" t="s">
        <v>290</v>
      </c>
      <c r="H7" s="14" t="s">
        <v>291</v>
      </c>
      <c r="I7" s="14" t="s">
        <v>287</v>
      </c>
      <c r="J7" s="14">
        <v>20</v>
      </c>
      <c r="K7" s="14">
        <f>SUM(L7:O7)</f>
        <v>20</v>
      </c>
      <c r="L7" s="14">
        <v>20</v>
      </c>
      <c r="M7" s="14"/>
      <c r="N7" s="14"/>
      <c r="O7" s="14"/>
      <c r="P7" s="14"/>
      <c r="Q7" s="14">
        <f>J7-K7</f>
        <v>0</v>
      </c>
      <c r="R7" s="14"/>
      <c r="S7" s="14" t="s">
        <v>291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7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="55" zoomScaleNormal="55" workbookViewId="0">
      <selection activeCell="A1" sqref="A1:B1"/>
    </sheetView>
  </sheetViews>
  <sheetFormatPr defaultColWidth="9" defaultRowHeight="13.5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41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SUM(J6:J10)</f>
        <v>647.3854</v>
      </c>
      <c r="K5" s="13">
        <f t="shared" si="0"/>
        <v>641</v>
      </c>
      <c r="L5" s="13">
        <f t="shared" si="0"/>
        <v>0</v>
      </c>
      <c r="M5" s="13">
        <f t="shared" si="0"/>
        <v>157</v>
      </c>
      <c r="N5" s="13">
        <f t="shared" si="0"/>
        <v>0</v>
      </c>
      <c r="O5" s="13">
        <f t="shared" si="0"/>
        <v>484</v>
      </c>
      <c r="P5" s="13">
        <f t="shared" si="0"/>
        <v>0</v>
      </c>
      <c r="Q5" s="13">
        <f t="shared" si="0"/>
        <v>6.3854</v>
      </c>
      <c r="R5" s="13"/>
      <c r="S5" s="13"/>
    </row>
    <row r="6" s="19" customFormat="1" ht="150" customHeight="1" spans="1:19">
      <c r="A6" s="14">
        <v>1</v>
      </c>
      <c r="B6" s="14" t="s">
        <v>238</v>
      </c>
      <c r="C6" s="18" t="s">
        <v>24</v>
      </c>
      <c r="D6" s="14" t="s">
        <v>25</v>
      </c>
      <c r="E6" s="14" t="s">
        <v>239</v>
      </c>
      <c r="F6" s="14" t="s">
        <v>240</v>
      </c>
      <c r="G6" s="14" t="s">
        <v>241</v>
      </c>
      <c r="H6" s="14" t="s">
        <v>242</v>
      </c>
      <c r="I6" s="14"/>
      <c r="J6" s="14">
        <v>196</v>
      </c>
      <c r="K6" s="14">
        <f>SUM(L6:O6)</f>
        <v>196</v>
      </c>
      <c r="L6" s="14"/>
      <c r="M6" s="14">
        <v>157</v>
      </c>
      <c r="N6" s="14"/>
      <c r="O6" s="14">
        <v>39</v>
      </c>
      <c r="P6" s="14"/>
      <c r="Q6" s="14">
        <f>J6-K6</f>
        <v>0</v>
      </c>
      <c r="R6" s="14"/>
      <c r="S6" s="14" t="s">
        <v>242</v>
      </c>
    </row>
    <row r="7" s="20" customFormat="1" ht="63" customHeight="1" spans="1:19">
      <c r="A7" s="14">
        <v>2</v>
      </c>
      <c r="B7" s="23" t="s">
        <v>257</v>
      </c>
      <c r="C7" s="23" t="s">
        <v>24</v>
      </c>
      <c r="D7" s="24" t="s">
        <v>25</v>
      </c>
      <c r="E7" s="23" t="s">
        <v>258</v>
      </c>
      <c r="F7" s="23" t="s">
        <v>240</v>
      </c>
      <c r="G7" s="23" t="s">
        <v>258</v>
      </c>
      <c r="H7" s="23" t="s">
        <v>259</v>
      </c>
      <c r="I7" s="23" t="s">
        <v>260</v>
      </c>
      <c r="J7" s="23">
        <v>200</v>
      </c>
      <c r="K7" s="14">
        <f>SUM(L7:O7)</f>
        <v>200</v>
      </c>
      <c r="L7" s="14"/>
      <c r="M7" s="14"/>
      <c r="N7" s="14"/>
      <c r="O7" s="14">
        <v>200</v>
      </c>
      <c r="P7" s="14"/>
      <c r="Q7" s="14">
        <f>J7-K7</f>
        <v>0</v>
      </c>
      <c r="R7" s="23"/>
      <c r="S7" s="23" t="s">
        <v>261</v>
      </c>
    </row>
    <row r="8" s="21" customFormat="1" ht="63" customHeight="1" spans="1:19">
      <c r="A8" s="14">
        <v>3</v>
      </c>
      <c r="B8" s="14" t="s">
        <v>292</v>
      </c>
      <c r="C8" s="14" t="s">
        <v>157</v>
      </c>
      <c r="D8" s="15" t="s">
        <v>263</v>
      </c>
      <c r="E8" s="14" t="s">
        <v>293</v>
      </c>
      <c r="F8" s="14" t="s">
        <v>240</v>
      </c>
      <c r="G8" s="14" t="s">
        <v>294</v>
      </c>
      <c r="H8" s="14" t="s">
        <v>295</v>
      </c>
      <c r="I8" s="14" t="s">
        <v>296</v>
      </c>
      <c r="J8" s="14">
        <v>150</v>
      </c>
      <c r="K8" s="14">
        <f>SUM(L8:O8)</f>
        <v>150</v>
      </c>
      <c r="L8" s="14"/>
      <c r="M8" s="14"/>
      <c r="N8" s="14"/>
      <c r="O8" s="14">
        <v>150</v>
      </c>
      <c r="P8" s="14"/>
      <c r="Q8" s="14">
        <f>J8-K8</f>
        <v>0</v>
      </c>
      <c r="R8" s="14"/>
      <c r="S8" s="14" t="s">
        <v>297</v>
      </c>
    </row>
    <row r="9" s="21" customFormat="1" ht="56" customHeight="1" spans="1:19">
      <c r="A9" s="14">
        <v>4</v>
      </c>
      <c r="B9" s="14" t="s">
        <v>298</v>
      </c>
      <c r="C9" s="14" t="s">
        <v>24</v>
      </c>
      <c r="D9" s="15" t="s">
        <v>263</v>
      </c>
      <c r="E9" s="14" t="s">
        <v>299</v>
      </c>
      <c r="F9" s="14" t="s">
        <v>240</v>
      </c>
      <c r="G9" s="14" t="s">
        <v>299</v>
      </c>
      <c r="H9" s="14" t="s">
        <v>300</v>
      </c>
      <c r="I9" s="25" t="s">
        <v>301</v>
      </c>
      <c r="J9" s="14">
        <v>50</v>
      </c>
      <c r="K9" s="14">
        <f>SUM(L9:O9)</f>
        <v>50</v>
      </c>
      <c r="L9" s="14"/>
      <c r="M9" s="14"/>
      <c r="N9" s="14"/>
      <c r="O9" s="14">
        <v>50</v>
      </c>
      <c r="P9" s="14"/>
      <c r="Q9" s="14">
        <f>J9-K9</f>
        <v>0</v>
      </c>
      <c r="R9" s="14"/>
      <c r="S9" s="14" t="s">
        <v>302</v>
      </c>
    </row>
    <row r="10" s="22" customFormat="1" ht="63" customHeight="1" spans="1:19">
      <c r="A10" s="14">
        <v>5</v>
      </c>
      <c r="B10" s="14" t="s">
        <v>323</v>
      </c>
      <c r="C10" s="14" t="s">
        <v>24</v>
      </c>
      <c r="D10" s="14" t="s">
        <v>263</v>
      </c>
      <c r="E10" s="14" t="s">
        <v>239</v>
      </c>
      <c r="F10" s="14" t="s">
        <v>240</v>
      </c>
      <c r="G10" s="14" t="s">
        <v>324</v>
      </c>
      <c r="H10" s="14" t="s">
        <v>325</v>
      </c>
      <c r="I10" s="14" t="s">
        <v>326</v>
      </c>
      <c r="J10" s="14">
        <v>51.3854</v>
      </c>
      <c r="K10" s="14">
        <f>SUM(L10:O10)</f>
        <v>45</v>
      </c>
      <c r="L10" s="14"/>
      <c r="M10" s="14"/>
      <c r="N10" s="14"/>
      <c r="O10" s="14">
        <v>45</v>
      </c>
      <c r="P10" s="14"/>
      <c r="Q10" s="14">
        <f>J10-K10</f>
        <v>6.3854</v>
      </c>
      <c r="R10" s="14"/>
      <c r="S10" s="14" t="s">
        <v>325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10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zoomScale="55" zoomScaleNormal="55" workbookViewId="0">
      <selection activeCell="A1" sqref="A1:B1"/>
    </sheetView>
  </sheetViews>
  <sheetFormatPr defaultColWidth="9" defaultRowHeight="13.5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32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SUM(J6:J12)</f>
        <v>450</v>
      </c>
      <c r="K5" s="13">
        <f t="shared" si="0"/>
        <v>384</v>
      </c>
      <c r="L5" s="13">
        <f t="shared" si="0"/>
        <v>124</v>
      </c>
      <c r="M5" s="13">
        <f t="shared" si="0"/>
        <v>0</v>
      </c>
      <c r="N5" s="13">
        <f t="shared" si="0"/>
        <v>0</v>
      </c>
      <c r="O5" s="13">
        <f t="shared" si="0"/>
        <v>260</v>
      </c>
      <c r="P5" s="13">
        <f t="shared" si="0"/>
        <v>0</v>
      </c>
      <c r="Q5" s="13">
        <f t="shared" si="0"/>
        <v>66</v>
      </c>
      <c r="R5" s="13"/>
      <c r="S5" s="13"/>
    </row>
    <row r="6" s="4" customFormat="1" ht="77" customHeight="1" spans="1:19">
      <c r="A6" s="14">
        <v>1</v>
      </c>
      <c r="B6" s="14" t="s">
        <v>76</v>
      </c>
      <c r="C6" s="14" t="s">
        <v>24</v>
      </c>
      <c r="D6" s="15" t="s">
        <v>25</v>
      </c>
      <c r="E6" s="14" t="s">
        <v>77</v>
      </c>
      <c r="F6" s="14" t="s">
        <v>78</v>
      </c>
      <c r="G6" s="14" t="s">
        <v>77</v>
      </c>
      <c r="H6" s="14" t="s">
        <v>79</v>
      </c>
      <c r="I6" s="14" t="s">
        <v>80</v>
      </c>
      <c r="J6" s="14">
        <v>70</v>
      </c>
      <c r="K6" s="14">
        <f t="shared" ref="K6:K12" si="1">SUM(L6:O6)</f>
        <v>65</v>
      </c>
      <c r="L6" s="14">
        <v>65</v>
      </c>
      <c r="M6" s="14"/>
      <c r="N6" s="14"/>
      <c r="O6" s="14"/>
      <c r="P6" s="14"/>
      <c r="Q6" s="14">
        <f t="shared" ref="Q6:Q12" si="2">J6-K6</f>
        <v>5</v>
      </c>
      <c r="R6" s="14"/>
      <c r="S6" s="14" t="s">
        <v>81</v>
      </c>
    </row>
    <row r="7" s="5" customFormat="1" ht="63" customHeight="1" spans="1:19">
      <c r="A7" s="14">
        <v>2</v>
      </c>
      <c r="B7" s="14" t="s">
        <v>82</v>
      </c>
      <c r="C7" s="14" t="s">
        <v>24</v>
      </c>
      <c r="D7" s="14" t="s">
        <v>25</v>
      </c>
      <c r="E7" s="14" t="s">
        <v>83</v>
      </c>
      <c r="F7" s="14" t="s">
        <v>78</v>
      </c>
      <c r="G7" s="14" t="s">
        <v>84</v>
      </c>
      <c r="H7" s="14" t="s">
        <v>85</v>
      </c>
      <c r="I7" s="14" t="s">
        <v>86</v>
      </c>
      <c r="J7" s="14">
        <v>30</v>
      </c>
      <c r="K7" s="14">
        <f t="shared" si="1"/>
        <v>9</v>
      </c>
      <c r="L7" s="14">
        <v>9</v>
      </c>
      <c r="M7" s="14"/>
      <c r="N7" s="14"/>
      <c r="O7" s="14"/>
      <c r="P7" s="14"/>
      <c r="Q7" s="14">
        <f t="shared" si="2"/>
        <v>21</v>
      </c>
      <c r="R7" s="14"/>
      <c r="S7" s="14" t="s">
        <v>87</v>
      </c>
    </row>
    <row r="8" s="4" customFormat="1" ht="89" customHeight="1" spans="1:19">
      <c r="A8" s="14">
        <v>3</v>
      </c>
      <c r="B8" s="14" t="s">
        <v>207</v>
      </c>
      <c r="C8" s="14" t="s">
        <v>24</v>
      </c>
      <c r="D8" s="15" t="s">
        <v>25</v>
      </c>
      <c r="E8" s="14" t="s">
        <v>208</v>
      </c>
      <c r="F8" s="14" t="s">
        <v>78</v>
      </c>
      <c r="G8" s="14" t="s">
        <v>208</v>
      </c>
      <c r="H8" s="14" t="s">
        <v>209</v>
      </c>
      <c r="I8" s="14" t="s">
        <v>210</v>
      </c>
      <c r="J8" s="14">
        <v>200</v>
      </c>
      <c r="K8" s="14">
        <f t="shared" si="1"/>
        <v>200</v>
      </c>
      <c r="L8" s="14"/>
      <c r="M8" s="14"/>
      <c r="N8" s="14"/>
      <c r="O8" s="14">
        <v>200</v>
      </c>
      <c r="P8" s="14"/>
      <c r="Q8" s="14">
        <f t="shared" si="2"/>
        <v>0</v>
      </c>
      <c r="R8" s="14"/>
      <c r="S8" s="14" t="s">
        <v>211</v>
      </c>
    </row>
    <row r="9" s="5" customFormat="1" ht="65" customHeight="1" spans="1:19">
      <c r="A9" s="14">
        <v>4</v>
      </c>
      <c r="B9" s="14" t="s">
        <v>212</v>
      </c>
      <c r="C9" s="14" t="s">
        <v>175</v>
      </c>
      <c r="D9" s="15" t="s">
        <v>25</v>
      </c>
      <c r="E9" s="14" t="s">
        <v>213</v>
      </c>
      <c r="F9" s="14" t="s">
        <v>78</v>
      </c>
      <c r="G9" s="14" t="s">
        <v>214</v>
      </c>
      <c r="H9" s="14" t="s">
        <v>215</v>
      </c>
      <c r="I9" s="14" t="s">
        <v>216</v>
      </c>
      <c r="J9" s="14">
        <v>50</v>
      </c>
      <c r="K9" s="14">
        <f t="shared" si="1"/>
        <v>10</v>
      </c>
      <c r="L9" s="14">
        <v>10</v>
      </c>
      <c r="M9" s="14"/>
      <c r="N9" s="14"/>
      <c r="O9" s="14"/>
      <c r="P9" s="14"/>
      <c r="Q9" s="14">
        <f t="shared" si="2"/>
        <v>40</v>
      </c>
      <c r="R9" s="14"/>
      <c r="S9" s="14" t="s">
        <v>217</v>
      </c>
    </row>
    <row r="10" s="6" customFormat="1" ht="86" customHeight="1" spans="1:19">
      <c r="A10" s="14">
        <v>5</v>
      </c>
      <c r="B10" s="14" t="s">
        <v>218</v>
      </c>
      <c r="C10" s="18" t="s">
        <v>24</v>
      </c>
      <c r="D10" s="15" t="s">
        <v>25</v>
      </c>
      <c r="E10" s="14" t="s">
        <v>219</v>
      </c>
      <c r="F10" s="14" t="s">
        <v>78</v>
      </c>
      <c r="G10" s="14" t="s">
        <v>77</v>
      </c>
      <c r="H10" s="14" t="s">
        <v>220</v>
      </c>
      <c r="I10" s="14" t="s">
        <v>221</v>
      </c>
      <c r="J10" s="14">
        <v>60</v>
      </c>
      <c r="K10" s="14">
        <f t="shared" si="1"/>
        <v>60</v>
      </c>
      <c r="L10" s="14"/>
      <c r="M10" s="14"/>
      <c r="N10" s="14"/>
      <c r="O10" s="14">
        <v>60</v>
      </c>
      <c r="P10" s="14"/>
      <c r="Q10" s="14">
        <f t="shared" si="2"/>
        <v>0</v>
      </c>
      <c r="R10" s="14"/>
      <c r="S10" s="14" t="s">
        <v>222</v>
      </c>
    </row>
    <row r="11" s="4" customFormat="1" ht="66" customHeight="1" spans="1:19">
      <c r="A11" s="14">
        <v>6</v>
      </c>
      <c r="B11" s="14" t="s">
        <v>303</v>
      </c>
      <c r="C11" s="14" t="s">
        <v>24</v>
      </c>
      <c r="D11" s="15" t="s">
        <v>263</v>
      </c>
      <c r="E11" s="14" t="s">
        <v>304</v>
      </c>
      <c r="F11" s="14" t="s">
        <v>78</v>
      </c>
      <c r="G11" s="14" t="s">
        <v>304</v>
      </c>
      <c r="H11" s="14" t="s">
        <v>305</v>
      </c>
      <c r="I11" s="14" t="s">
        <v>306</v>
      </c>
      <c r="J11" s="14">
        <v>18</v>
      </c>
      <c r="K11" s="14">
        <f t="shared" si="1"/>
        <v>18</v>
      </c>
      <c r="L11" s="14">
        <v>18</v>
      </c>
      <c r="M11" s="14"/>
      <c r="N11" s="14"/>
      <c r="O11" s="14"/>
      <c r="P11" s="14"/>
      <c r="Q11" s="14">
        <f t="shared" si="2"/>
        <v>0</v>
      </c>
      <c r="R11" s="14"/>
      <c r="S11" s="14" t="s">
        <v>305</v>
      </c>
    </row>
    <row r="12" s="4" customFormat="1" ht="63" customHeight="1" spans="1:19">
      <c r="A12" s="14">
        <v>7</v>
      </c>
      <c r="B12" s="14" t="s">
        <v>307</v>
      </c>
      <c r="C12" s="14" t="s">
        <v>24</v>
      </c>
      <c r="D12" s="15" t="s">
        <v>263</v>
      </c>
      <c r="E12" s="14" t="s">
        <v>304</v>
      </c>
      <c r="F12" s="14" t="s">
        <v>78</v>
      </c>
      <c r="G12" s="14" t="s">
        <v>304</v>
      </c>
      <c r="H12" s="14" t="s">
        <v>308</v>
      </c>
      <c r="I12" s="14" t="s">
        <v>309</v>
      </c>
      <c r="J12" s="14">
        <v>22</v>
      </c>
      <c r="K12" s="14">
        <f t="shared" si="1"/>
        <v>22</v>
      </c>
      <c r="L12" s="14">
        <v>22</v>
      </c>
      <c r="M12" s="14"/>
      <c r="N12" s="14"/>
      <c r="O12" s="14"/>
      <c r="P12" s="14"/>
      <c r="Q12" s="14">
        <f t="shared" si="2"/>
        <v>0</v>
      </c>
      <c r="R12" s="14"/>
      <c r="S12" s="14" t="s">
        <v>308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12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zoomScale="55" zoomScaleNormal="55" workbookViewId="0">
      <selection activeCell="L36" sqref="L36"/>
    </sheetView>
  </sheetViews>
  <sheetFormatPr defaultColWidth="9" defaultRowHeight="13.5" outlineLevelRow="6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41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SUM(J6:J7)</f>
        <v>1300</v>
      </c>
      <c r="K5" s="13">
        <f t="shared" si="0"/>
        <v>390</v>
      </c>
      <c r="L5" s="13">
        <f t="shared" si="0"/>
        <v>0</v>
      </c>
      <c r="M5" s="13">
        <f t="shared" si="0"/>
        <v>0</v>
      </c>
      <c r="N5" s="13">
        <f t="shared" si="0"/>
        <v>0</v>
      </c>
      <c r="O5" s="13">
        <f t="shared" si="0"/>
        <v>390</v>
      </c>
      <c r="P5" s="13">
        <f t="shared" si="0"/>
        <v>0</v>
      </c>
      <c r="Q5" s="13">
        <f t="shared" si="0"/>
        <v>910</v>
      </c>
      <c r="R5" s="13"/>
      <c r="S5" s="13"/>
    </row>
    <row r="6" s="4" customFormat="1" ht="63" customHeight="1" spans="1:19">
      <c r="A6" s="14">
        <v>1</v>
      </c>
      <c r="B6" s="14" t="s">
        <v>61</v>
      </c>
      <c r="C6" s="14" t="s">
        <v>62</v>
      </c>
      <c r="D6" s="15" t="s">
        <v>25</v>
      </c>
      <c r="E6" s="14" t="s">
        <v>63</v>
      </c>
      <c r="F6" s="14" t="s">
        <v>63</v>
      </c>
      <c r="G6" s="14"/>
      <c r="H6" s="14" t="s">
        <v>64</v>
      </c>
      <c r="I6" s="14" t="s">
        <v>65</v>
      </c>
      <c r="J6" s="14">
        <v>500</v>
      </c>
      <c r="K6" s="14">
        <f>SUM(L6:O6)</f>
        <v>150</v>
      </c>
      <c r="L6" s="14"/>
      <c r="M6" s="14"/>
      <c r="N6" s="14"/>
      <c r="O6" s="14">
        <v>150</v>
      </c>
      <c r="P6" s="14"/>
      <c r="Q6" s="14">
        <f>J6-K6</f>
        <v>350</v>
      </c>
      <c r="R6" s="14" t="s">
        <v>66</v>
      </c>
      <c r="S6" s="14" t="s">
        <v>67</v>
      </c>
    </row>
    <row r="7" s="5" customFormat="1" ht="63" customHeight="1" spans="1:19">
      <c r="A7" s="14">
        <v>2</v>
      </c>
      <c r="B7" s="14" t="s">
        <v>68</v>
      </c>
      <c r="C7" s="14" t="s">
        <v>62</v>
      </c>
      <c r="D7" s="15" t="s">
        <v>25</v>
      </c>
      <c r="E7" s="14" t="s">
        <v>63</v>
      </c>
      <c r="F7" s="14" t="s">
        <v>63</v>
      </c>
      <c r="G7" s="14"/>
      <c r="H7" s="14" t="s">
        <v>69</v>
      </c>
      <c r="I7" s="14" t="s">
        <v>65</v>
      </c>
      <c r="J7" s="14">
        <v>800</v>
      </c>
      <c r="K7" s="14">
        <f>SUM(L7:O7)</f>
        <v>240</v>
      </c>
      <c r="L7" s="14"/>
      <c r="M7" s="14"/>
      <c r="N7" s="14"/>
      <c r="O7" s="14">
        <v>240</v>
      </c>
      <c r="P7" s="14"/>
      <c r="Q7" s="14">
        <f>J7-K7</f>
        <v>560</v>
      </c>
      <c r="R7" s="14" t="s">
        <v>66</v>
      </c>
      <c r="S7" s="14" t="s">
        <v>70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7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zoomScale="70" zoomScaleNormal="70" workbookViewId="0">
      <selection activeCell="F26" sqref="F26"/>
    </sheetView>
  </sheetViews>
  <sheetFormatPr defaultColWidth="9" defaultRowHeight="13.5" outlineLevelRow="7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34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SUM(J6:J8)</f>
        <v>602</v>
      </c>
      <c r="K5" s="13">
        <f t="shared" si="0"/>
        <v>130</v>
      </c>
      <c r="L5" s="13">
        <f t="shared" si="0"/>
        <v>130</v>
      </c>
      <c r="M5" s="13">
        <f t="shared" si="0"/>
        <v>0</v>
      </c>
      <c r="N5" s="13">
        <f t="shared" si="0"/>
        <v>0</v>
      </c>
      <c r="O5" s="13">
        <f t="shared" si="0"/>
        <v>0</v>
      </c>
      <c r="P5" s="13">
        <f t="shared" si="0"/>
        <v>0</v>
      </c>
      <c r="Q5" s="13">
        <f t="shared" si="0"/>
        <v>472</v>
      </c>
      <c r="R5" s="13"/>
      <c r="S5" s="13"/>
    </row>
    <row r="6" s="5" customFormat="1" ht="63" customHeight="1" spans="1:19">
      <c r="A6" s="14">
        <v>1</v>
      </c>
      <c r="B6" s="14" t="s">
        <v>105</v>
      </c>
      <c r="C6" s="14" t="s">
        <v>24</v>
      </c>
      <c r="D6" s="15" t="s">
        <v>25</v>
      </c>
      <c r="E6" s="14" t="s">
        <v>106</v>
      </c>
      <c r="F6" s="14" t="s">
        <v>58</v>
      </c>
      <c r="G6" s="14" t="s">
        <v>107</v>
      </c>
      <c r="H6" s="14" t="s">
        <v>108</v>
      </c>
      <c r="I6" s="14" t="s">
        <v>109</v>
      </c>
      <c r="J6" s="14">
        <v>240</v>
      </c>
      <c r="K6" s="14">
        <f>SUM(L6:O6)</f>
        <v>48</v>
      </c>
      <c r="L6" s="14">
        <v>48</v>
      </c>
      <c r="M6" s="14"/>
      <c r="N6" s="14"/>
      <c r="O6" s="14"/>
      <c r="P6" s="14"/>
      <c r="Q6" s="14">
        <f>J6-K6</f>
        <v>192</v>
      </c>
      <c r="R6" s="14"/>
      <c r="S6" s="14" t="s">
        <v>110</v>
      </c>
    </row>
    <row r="7" s="5" customFormat="1" ht="63" customHeight="1" spans="1:19">
      <c r="A7" s="14">
        <v>2</v>
      </c>
      <c r="B7" s="14" t="s">
        <v>111</v>
      </c>
      <c r="C7" s="14" t="s">
        <v>24</v>
      </c>
      <c r="D7" s="15" t="s">
        <v>25</v>
      </c>
      <c r="E7" s="14" t="s">
        <v>112</v>
      </c>
      <c r="F7" s="14" t="s">
        <v>58</v>
      </c>
      <c r="G7" s="14" t="s">
        <v>107</v>
      </c>
      <c r="H7" s="14" t="s">
        <v>113</v>
      </c>
      <c r="I7" s="14" t="s">
        <v>109</v>
      </c>
      <c r="J7" s="14">
        <v>350</v>
      </c>
      <c r="K7" s="14">
        <f>SUM(L7:O7)</f>
        <v>70</v>
      </c>
      <c r="L7" s="14">
        <v>70</v>
      </c>
      <c r="M7" s="14"/>
      <c r="N7" s="14"/>
      <c r="O7" s="14"/>
      <c r="P7" s="14"/>
      <c r="Q7" s="14">
        <f>J7-K7</f>
        <v>280</v>
      </c>
      <c r="R7" s="14"/>
      <c r="S7" s="14" t="s">
        <v>114</v>
      </c>
    </row>
    <row r="8" s="5" customFormat="1" ht="63" customHeight="1" spans="1:19">
      <c r="A8" s="14">
        <v>3</v>
      </c>
      <c r="B8" s="14" t="s">
        <v>262</v>
      </c>
      <c r="C8" s="14" t="s">
        <v>24</v>
      </c>
      <c r="D8" s="14" t="s">
        <v>263</v>
      </c>
      <c r="E8" s="14" t="s">
        <v>264</v>
      </c>
      <c r="F8" s="14" t="s">
        <v>58</v>
      </c>
      <c r="G8" s="14" t="s">
        <v>264</v>
      </c>
      <c r="H8" s="14" t="s">
        <v>265</v>
      </c>
      <c r="I8" s="14" t="s">
        <v>266</v>
      </c>
      <c r="J8" s="14">
        <v>12</v>
      </c>
      <c r="K8" s="14">
        <f>SUM(L8:O8)</f>
        <v>12</v>
      </c>
      <c r="L8" s="14">
        <v>12</v>
      </c>
      <c r="M8" s="14"/>
      <c r="N8" s="14"/>
      <c r="O8" s="14"/>
      <c r="P8" s="14"/>
      <c r="Q8" s="14">
        <f>J8-K8</f>
        <v>0</v>
      </c>
      <c r="R8" s="14"/>
      <c r="S8" s="14" t="s">
        <v>267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8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zoomScale="55" zoomScaleNormal="55" workbookViewId="0">
      <selection activeCell="D18" sqref="D18"/>
    </sheetView>
  </sheetViews>
  <sheetFormatPr defaultColWidth="9" defaultRowHeight="13.5" outlineLevelRow="6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56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SUM(J6:J7)</f>
        <v>64</v>
      </c>
      <c r="K5" s="13">
        <f t="shared" si="0"/>
        <v>64</v>
      </c>
      <c r="L5" s="13">
        <f t="shared" si="0"/>
        <v>0</v>
      </c>
      <c r="M5" s="13">
        <f t="shared" si="0"/>
        <v>0</v>
      </c>
      <c r="N5" s="13">
        <f t="shared" si="0"/>
        <v>0</v>
      </c>
      <c r="O5" s="13">
        <f t="shared" si="0"/>
        <v>64</v>
      </c>
      <c r="P5" s="13">
        <f t="shared" si="0"/>
        <v>0</v>
      </c>
      <c r="Q5" s="13">
        <f t="shared" si="0"/>
        <v>0</v>
      </c>
      <c r="R5" s="13"/>
      <c r="S5" s="13"/>
    </row>
    <row r="6" s="5" customFormat="1" ht="63" customHeight="1" spans="1:19">
      <c r="A6" s="14">
        <v>1</v>
      </c>
      <c r="B6" s="14" t="s">
        <v>133</v>
      </c>
      <c r="C6" s="14" t="s">
        <v>24</v>
      </c>
      <c r="D6" s="15" t="s">
        <v>25</v>
      </c>
      <c r="E6" s="14" t="s">
        <v>134</v>
      </c>
      <c r="F6" s="14" t="s">
        <v>135</v>
      </c>
      <c r="G6" s="14" t="s">
        <v>136</v>
      </c>
      <c r="H6" s="14" t="s">
        <v>137</v>
      </c>
      <c r="I6" s="14" t="s">
        <v>138</v>
      </c>
      <c r="J6" s="14">
        <v>24</v>
      </c>
      <c r="K6" s="14">
        <f>SUM(L6:O6)</f>
        <v>24</v>
      </c>
      <c r="L6" s="14"/>
      <c r="M6" s="14"/>
      <c r="N6" s="14"/>
      <c r="O6" s="14">
        <v>24</v>
      </c>
      <c r="P6" s="14"/>
      <c r="Q6" s="14">
        <f>J6-K6</f>
        <v>0</v>
      </c>
      <c r="R6" s="14"/>
      <c r="S6" s="14" t="s">
        <v>137</v>
      </c>
    </row>
    <row r="7" s="5" customFormat="1" ht="58" customHeight="1" spans="1:19">
      <c r="A7" s="14">
        <v>2</v>
      </c>
      <c r="B7" s="14" t="s">
        <v>139</v>
      </c>
      <c r="C7" s="14" t="s">
        <v>24</v>
      </c>
      <c r="D7" s="14" t="s">
        <v>25</v>
      </c>
      <c r="E7" s="14" t="s">
        <v>140</v>
      </c>
      <c r="F7" s="14" t="s">
        <v>135</v>
      </c>
      <c r="G7" s="14" t="s">
        <v>141</v>
      </c>
      <c r="H7" s="14" t="s">
        <v>142</v>
      </c>
      <c r="I7" s="14"/>
      <c r="J7" s="14">
        <v>40</v>
      </c>
      <c r="K7" s="14">
        <f>SUM(L7:O7)</f>
        <v>40</v>
      </c>
      <c r="L7" s="14"/>
      <c r="M7" s="14"/>
      <c r="N7" s="14"/>
      <c r="O7" s="14">
        <v>40</v>
      </c>
      <c r="P7" s="14"/>
      <c r="Q7" s="14">
        <f>J7-K7</f>
        <v>0</v>
      </c>
      <c r="R7" s="14"/>
      <c r="S7" s="14" t="s">
        <v>142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7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zoomScale="55" zoomScaleNormal="55" workbookViewId="0">
      <selection activeCell="A1" sqref="A1:B1"/>
    </sheetView>
  </sheetViews>
  <sheetFormatPr defaultColWidth="9" defaultRowHeight="13.5" outlineLevelRow="6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49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SUM(J6:J7)</f>
        <v>375</v>
      </c>
      <c r="K5" s="13">
        <f t="shared" si="0"/>
        <v>75</v>
      </c>
      <c r="L5" s="13">
        <f t="shared" si="0"/>
        <v>0</v>
      </c>
      <c r="M5" s="13">
        <f t="shared" si="0"/>
        <v>0</v>
      </c>
      <c r="N5" s="13">
        <f t="shared" si="0"/>
        <v>0</v>
      </c>
      <c r="O5" s="13">
        <f t="shared" si="0"/>
        <v>75</v>
      </c>
      <c r="P5" s="13">
        <f t="shared" si="0"/>
        <v>0</v>
      </c>
      <c r="Q5" s="13">
        <f t="shared" si="0"/>
        <v>300</v>
      </c>
      <c r="R5" s="13"/>
      <c r="S5" s="13"/>
    </row>
    <row r="6" s="5" customFormat="1" ht="77" customHeight="1" spans="1:19">
      <c r="A6" s="14">
        <v>1</v>
      </c>
      <c r="B6" s="14" t="s">
        <v>143</v>
      </c>
      <c r="C6" s="14" t="s">
        <v>24</v>
      </c>
      <c r="D6" s="15" t="s">
        <v>25</v>
      </c>
      <c r="E6" s="14" t="s">
        <v>144</v>
      </c>
      <c r="F6" s="14" t="s">
        <v>145</v>
      </c>
      <c r="G6" s="14" t="s">
        <v>146</v>
      </c>
      <c r="H6" s="14" t="s">
        <v>147</v>
      </c>
      <c r="I6" s="28" t="s">
        <v>148</v>
      </c>
      <c r="J6" s="14">
        <v>125</v>
      </c>
      <c r="K6" s="14">
        <f>SUM(L6:O6)</f>
        <v>25</v>
      </c>
      <c r="L6" s="14"/>
      <c r="M6" s="14"/>
      <c r="N6" s="14"/>
      <c r="O6" s="14">
        <v>25</v>
      </c>
      <c r="P6" s="14"/>
      <c r="Q6" s="14">
        <f>J6-K6</f>
        <v>100</v>
      </c>
      <c r="R6" s="14"/>
      <c r="S6" s="14" t="s">
        <v>149</v>
      </c>
    </row>
    <row r="7" s="5" customFormat="1" ht="63" customHeight="1" spans="1:19">
      <c r="A7" s="14">
        <v>2</v>
      </c>
      <c r="B7" s="14" t="s">
        <v>150</v>
      </c>
      <c r="C7" s="14" t="s">
        <v>24</v>
      </c>
      <c r="D7" s="14" t="s">
        <v>25</v>
      </c>
      <c r="E7" s="14" t="s">
        <v>151</v>
      </c>
      <c r="F7" s="14" t="s">
        <v>145</v>
      </c>
      <c r="G7" s="14" t="s">
        <v>152</v>
      </c>
      <c r="H7" s="14" t="s">
        <v>153</v>
      </c>
      <c r="I7" s="14" t="s">
        <v>154</v>
      </c>
      <c r="J7" s="14">
        <v>250</v>
      </c>
      <c r="K7" s="14">
        <f>SUM(L7:O7)</f>
        <v>50</v>
      </c>
      <c r="L7" s="14"/>
      <c r="M7" s="14"/>
      <c r="N7" s="14"/>
      <c r="O7" s="14">
        <v>50</v>
      </c>
      <c r="P7" s="14"/>
      <c r="Q7" s="14">
        <f>J7-K7</f>
        <v>200</v>
      </c>
      <c r="R7" s="14"/>
      <c r="S7" s="14" t="s">
        <v>155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7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zoomScale="55" zoomScaleNormal="55" workbookViewId="0">
      <selection activeCell="A1" sqref="A1:B1"/>
    </sheetView>
  </sheetViews>
  <sheetFormatPr defaultColWidth="9" defaultRowHeight="13.5" outlineLevelRow="7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49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SUM(J6:J8)</f>
        <v>330</v>
      </c>
      <c r="K5" s="13">
        <f t="shared" si="0"/>
        <v>130</v>
      </c>
      <c r="L5" s="13">
        <f t="shared" si="0"/>
        <v>0</v>
      </c>
      <c r="M5" s="13">
        <f t="shared" si="0"/>
        <v>0</v>
      </c>
      <c r="N5" s="13">
        <f t="shared" si="0"/>
        <v>0</v>
      </c>
      <c r="O5" s="13">
        <f t="shared" si="0"/>
        <v>130</v>
      </c>
      <c r="P5" s="13">
        <f t="shared" si="0"/>
        <v>0</v>
      </c>
      <c r="Q5" s="13">
        <f t="shared" si="0"/>
        <v>200</v>
      </c>
      <c r="R5" s="13"/>
      <c r="S5" s="13"/>
    </row>
    <row r="6" s="5" customFormat="1" ht="63" customHeight="1" spans="1:19">
      <c r="A6" s="14">
        <v>1</v>
      </c>
      <c r="B6" s="14" t="s">
        <v>115</v>
      </c>
      <c r="C6" s="14" t="s">
        <v>24</v>
      </c>
      <c r="D6" s="15" t="s">
        <v>25</v>
      </c>
      <c r="E6" s="14" t="s">
        <v>116</v>
      </c>
      <c r="F6" s="14" t="s">
        <v>117</v>
      </c>
      <c r="G6" s="14" t="s">
        <v>118</v>
      </c>
      <c r="H6" s="14" t="s">
        <v>119</v>
      </c>
      <c r="I6" s="14" t="s">
        <v>120</v>
      </c>
      <c r="J6" s="14">
        <v>150</v>
      </c>
      <c r="K6" s="14">
        <f>SUM(L6:O6)</f>
        <v>30</v>
      </c>
      <c r="L6" s="14"/>
      <c r="M6" s="14"/>
      <c r="N6" s="14"/>
      <c r="O6" s="14">
        <v>30</v>
      </c>
      <c r="P6" s="14"/>
      <c r="Q6" s="14">
        <f>J6-K6</f>
        <v>120</v>
      </c>
      <c r="R6" s="14"/>
      <c r="S6" s="14" t="s">
        <v>119</v>
      </c>
    </row>
    <row r="7" s="5" customFormat="1" ht="63" customHeight="1" spans="1:19">
      <c r="A7" s="14">
        <v>2</v>
      </c>
      <c r="B7" s="14" t="s">
        <v>156</v>
      </c>
      <c r="C7" s="14" t="s">
        <v>157</v>
      </c>
      <c r="D7" s="15" t="s">
        <v>25</v>
      </c>
      <c r="E7" s="14" t="s">
        <v>158</v>
      </c>
      <c r="F7" s="14" t="s">
        <v>117</v>
      </c>
      <c r="G7" s="14" t="s">
        <v>159</v>
      </c>
      <c r="H7" s="14" t="s">
        <v>160</v>
      </c>
      <c r="I7" s="14" t="s">
        <v>161</v>
      </c>
      <c r="J7" s="14">
        <v>80</v>
      </c>
      <c r="K7" s="14">
        <f>SUM(L7:O7)</f>
        <v>80</v>
      </c>
      <c r="L7" s="14"/>
      <c r="M7" s="14"/>
      <c r="N7" s="14"/>
      <c r="O7" s="14">
        <v>80</v>
      </c>
      <c r="P7" s="14"/>
      <c r="Q7" s="14">
        <f>J7-K7</f>
        <v>0</v>
      </c>
      <c r="R7" s="14"/>
      <c r="S7" s="14" t="s">
        <v>160</v>
      </c>
    </row>
    <row r="8" s="5" customFormat="1" ht="80" customHeight="1" spans="1:19">
      <c r="A8" s="14">
        <v>3</v>
      </c>
      <c r="B8" s="14" t="s">
        <v>243</v>
      </c>
      <c r="C8" s="14" t="s">
        <v>157</v>
      </c>
      <c r="D8" s="14" t="s">
        <v>25</v>
      </c>
      <c r="E8" s="14" t="s">
        <v>244</v>
      </c>
      <c r="F8" s="14" t="s">
        <v>117</v>
      </c>
      <c r="G8" s="14" t="s">
        <v>245</v>
      </c>
      <c r="H8" s="14" t="s">
        <v>246</v>
      </c>
      <c r="I8" s="14" t="s">
        <v>247</v>
      </c>
      <c r="J8" s="14">
        <v>100</v>
      </c>
      <c r="K8" s="14">
        <f>SUM(L8:O8)</f>
        <v>20</v>
      </c>
      <c r="L8" s="14"/>
      <c r="M8" s="14"/>
      <c r="N8" s="14"/>
      <c r="O8" s="14">
        <v>20</v>
      </c>
      <c r="P8" s="14"/>
      <c r="Q8" s="14">
        <f>J8-K8</f>
        <v>80</v>
      </c>
      <c r="R8" s="14"/>
      <c r="S8" s="14" t="s">
        <v>246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8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zoomScale="55" zoomScaleNormal="55" workbookViewId="0">
      <selection activeCell="A1" sqref="A1:B1"/>
    </sheetView>
  </sheetViews>
  <sheetFormatPr defaultColWidth="9" defaultRowHeight="13.5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50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SUM(J6:J9)</f>
        <v>1098</v>
      </c>
      <c r="K5" s="13">
        <f t="shared" si="0"/>
        <v>382</v>
      </c>
      <c r="L5" s="13">
        <f t="shared" si="0"/>
        <v>19</v>
      </c>
      <c r="M5" s="13">
        <f t="shared" si="0"/>
        <v>113</v>
      </c>
      <c r="N5" s="13">
        <f t="shared" si="0"/>
        <v>0</v>
      </c>
      <c r="O5" s="13">
        <f t="shared" si="0"/>
        <v>250</v>
      </c>
      <c r="P5" s="13">
        <f t="shared" si="0"/>
        <v>0</v>
      </c>
      <c r="Q5" s="13">
        <f t="shared" si="0"/>
        <v>716</v>
      </c>
      <c r="R5" s="13"/>
      <c r="S5" s="13"/>
    </row>
    <row r="6" s="5" customFormat="1" ht="63" customHeight="1" spans="1:19">
      <c r="A6" s="14">
        <v>1</v>
      </c>
      <c r="B6" s="14" t="s">
        <v>162</v>
      </c>
      <c r="C6" s="14" t="s">
        <v>24</v>
      </c>
      <c r="D6" s="15" t="s">
        <v>25</v>
      </c>
      <c r="E6" s="14" t="s">
        <v>163</v>
      </c>
      <c r="F6" s="14" t="s">
        <v>164</v>
      </c>
      <c r="G6" s="14" t="s">
        <v>165</v>
      </c>
      <c r="H6" s="14" t="s">
        <v>166</v>
      </c>
      <c r="I6" s="14" t="s">
        <v>167</v>
      </c>
      <c r="J6" s="14">
        <v>800</v>
      </c>
      <c r="K6" s="14">
        <f>SUM(L6:O6)</f>
        <v>160</v>
      </c>
      <c r="L6" s="14"/>
      <c r="M6" s="14"/>
      <c r="N6" s="14"/>
      <c r="O6" s="14">
        <v>160</v>
      </c>
      <c r="P6" s="14"/>
      <c r="Q6" s="14">
        <f>J6-K6</f>
        <v>640</v>
      </c>
      <c r="R6" s="14"/>
      <c r="S6" s="14" t="s">
        <v>168</v>
      </c>
    </row>
    <row r="7" s="5" customFormat="1" ht="63" customHeight="1" spans="1:19">
      <c r="A7" s="14">
        <v>2</v>
      </c>
      <c r="B7" s="14" t="s">
        <v>169</v>
      </c>
      <c r="C7" s="14" t="s">
        <v>24</v>
      </c>
      <c r="D7" s="15" t="s">
        <v>25</v>
      </c>
      <c r="E7" s="14" t="s">
        <v>170</v>
      </c>
      <c r="F7" s="14" t="s">
        <v>164</v>
      </c>
      <c r="G7" s="14" t="s">
        <v>170</v>
      </c>
      <c r="H7" s="14" t="s">
        <v>171</v>
      </c>
      <c r="I7" s="14" t="s">
        <v>172</v>
      </c>
      <c r="J7" s="14">
        <v>113</v>
      </c>
      <c r="K7" s="14">
        <f>SUM(L7:O7)</f>
        <v>113</v>
      </c>
      <c r="L7" s="14"/>
      <c r="M7" s="14">
        <v>113</v>
      </c>
      <c r="N7" s="14"/>
      <c r="O7" s="14"/>
      <c r="P7" s="14"/>
      <c r="Q7" s="14">
        <f>J7-K7</f>
        <v>0</v>
      </c>
      <c r="R7" s="14"/>
      <c r="S7" s="14" t="s">
        <v>173</v>
      </c>
    </row>
    <row r="8" s="5" customFormat="1" ht="63" customHeight="1" spans="1:19">
      <c r="A8" s="14">
        <v>3</v>
      </c>
      <c r="B8" s="14" t="s">
        <v>174</v>
      </c>
      <c r="C8" s="14" t="s">
        <v>175</v>
      </c>
      <c r="D8" s="15" t="s">
        <v>25</v>
      </c>
      <c r="E8" s="14" t="s">
        <v>176</v>
      </c>
      <c r="F8" s="14" t="s">
        <v>164</v>
      </c>
      <c r="G8" s="14" t="s">
        <v>177</v>
      </c>
      <c r="H8" s="14" t="s">
        <v>178</v>
      </c>
      <c r="I8" s="14" t="s">
        <v>179</v>
      </c>
      <c r="J8" s="14">
        <v>95</v>
      </c>
      <c r="K8" s="14">
        <f>SUM(L8:O8)</f>
        <v>19</v>
      </c>
      <c r="L8" s="14">
        <v>19</v>
      </c>
      <c r="M8" s="14"/>
      <c r="N8" s="14"/>
      <c r="O8" s="14"/>
      <c r="P8" s="14"/>
      <c r="Q8" s="14">
        <f>J8-K8</f>
        <v>76</v>
      </c>
      <c r="R8" s="14"/>
      <c r="S8" s="14" t="s">
        <v>180</v>
      </c>
    </row>
    <row r="9" s="5" customFormat="1" ht="63" customHeight="1" spans="1:19">
      <c r="A9" s="14">
        <v>4</v>
      </c>
      <c r="B9" s="14" t="s">
        <v>181</v>
      </c>
      <c r="C9" s="14" t="s">
        <v>24</v>
      </c>
      <c r="D9" s="15" t="s">
        <v>25</v>
      </c>
      <c r="E9" s="14" t="s">
        <v>182</v>
      </c>
      <c r="F9" s="14" t="s">
        <v>164</v>
      </c>
      <c r="G9" s="14" t="s">
        <v>183</v>
      </c>
      <c r="H9" s="14" t="s">
        <v>184</v>
      </c>
      <c r="I9" s="14" t="s">
        <v>185</v>
      </c>
      <c r="J9" s="14">
        <v>90</v>
      </c>
      <c r="K9" s="14">
        <f>SUM(L9:O9)</f>
        <v>90</v>
      </c>
      <c r="L9" s="14"/>
      <c r="M9" s="14"/>
      <c r="N9" s="14"/>
      <c r="O9" s="14">
        <v>90</v>
      </c>
      <c r="P9" s="14"/>
      <c r="Q9" s="14">
        <f>J9-K9</f>
        <v>0</v>
      </c>
      <c r="R9" s="14"/>
      <c r="S9" s="14" t="s">
        <v>186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9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zoomScale="55" zoomScaleNormal="55" workbookViewId="0">
      <selection activeCell="A1" sqref="A1:B1"/>
    </sheetView>
  </sheetViews>
  <sheetFormatPr defaultColWidth="9" defaultRowHeight="13.5" outlineLevelRow="5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34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SUM(J6:J6)</f>
        <v>380</v>
      </c>
      <c r="K5" s="13">
        <f t="shared" si="0"/>
        <v>76</v>
      </c>
      <c r="L5" s="13">
        <f t="shared" si="0"/>
        <v>0</v>
      </c>
      <c r="M5" s="13">
        <f t="shared" si="0"/>
        <v>76</v>
      </c>
      <c r="N5" s="13">
        <f t="shared" si="0"/>
        <v>0</v>
      </c>
      <c r="O5" s="13">
        <f t="shared" si="0"/>
        <v>0</v>
      </c>
      <c r="P5" s="13">
        <f t="shared" si="0"/>
        <v>0</v>
      </c>
      <c r="Q5" s="13">
        <f t="shared" si="0"/>
        <v>304</v>
      </c>
      <c r="R5" s="13"/>
      <c r="S5" s="13"/>
    </row>
    <row r="6" s="5" customFormat="1" ht="76" customHeight="1" spans="1:19">
      <c r="A6" s="14">
        <v>1</v>
      </c>
      <c r="B6" s="14" t="s">
        <v>187</v>
      </c>
      <c r="C6" s="14" t="s">
        <v>188</v>
      </c>
      <c r="D6" s="15" t="s">
        <v>25</v>
      </c>
      <c r="E6" s="14" t="s">
        <v>189</v>
      </c>
      <c r="F6" s="14" t="s">
        <v>190</v>
      </c>
      <c r="G6" s="14" t="s">
        <v>191</v>
      </c>
      <c r="H6" s="14" t="s">
        <v>192</v>
      </c>
      <c r="I6" s="14" t="s">
        <v>193</v>
      </c>
      <c r="J6" s="14">
        <v>380</v>
      </c>
      <c r="K6" s="14">
        <f>SUM(L6:O6)</f>
        <v>76</v>
      </c>
      <c r="L6" s="14"/>
      <c r="M6" s="14">
        <v>76</v>
      </c>
      <c r="N6" s="14"/>
      <c r="O6" s="14"/>
      <c r="P6" s="14"/>
      <c r="Q6" s="14">
        <f>J6-K6</f>
        <v>304</v>
      </c>
      <c r="R6" s="14"/>
      <c r="S6" s="14" t="s">
        <v>194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zoomScale="70" zoomScaleNormal="70" workbookViewId="0">
      <selection activeCell="A1" sqref="A1:B1"/>
    </sheetView>
  </sheetViews>
  <sheetFormatPr defaultColWidth="9" defaultRowHeight="13.5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42" customHeight="1" spans="1:2">
      <c r="A1" s="7" t="s">
        <v>0</v>
      </c>
      <c r="B1" s="7"/>
    </row>
    <row r="2" s="1" customFormat="1" ht="54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SUM(J6:J12)</f>
        <v>3035</v>
      </c>
      <c r="K5" s="13">
        <f t="shared" si="0"/>
        <v>645</v>
      </c>
      <c r="L5" s="13">
        <f t="shared" si="0"/>
        <v>375</v>
      </c>
      <c r="M5" s="13">
        <f t="shared" si="0"/>
        <v>60</v>
      </c>
      <c r="N5" s="13">
        <f t="shared" si="0"/>
        <v>0</v>
      </c>
      <c r="O5" s="13">
        <f t="shared" si="0"/>
        <v>210</v>
      </c>
      <c r="P5" s="13">
        <f t="shared" si="0"/>
        <v>1000</v>
      </c>
      <c r="Q5" s="13">
        <f t="shared" si="0"/>
        <v>1390</v>
      </c>
      <c r="R5" s="13"/>
      <c r="S5" s="13"/>
    </row>
    <row r="6" s="5" customFormat="1" ht="63" customHeight="1" spans="1:19">
      <c r="A6" s="14">
        <v>1</v>
      </c>
      <c r="B6" s="14" t="s">
        <v>88</v>
      </c>
      <c r="C6" s="14" t="s">
        <v>24</v>
      </c>
      <c r="D6" s="14" t="s">
        <v>25</v>
      </c>
      <c r="E6" s="14" t="s">
        <v>89</v>
      </c>
      <c r="F6" s="14" t="s">
        <v>90</v>
      </c>
      <c r="G6" s="14" t="s">
        <v>91</v>
      </c>
      <c r="H6" s="14" t="s">
        <v>92</v>
      </c>
      <c r="I6" s="14"/>
      <c r="J6" s="14">
        <v>60</v>
      </c>
      <c r="K6" s="14">
        <f t="shared" ref="K6:K12" si="1">SUM(L6:O6)</f>
        <v>60</v>
      </c>
      <c r="L6" s="14">
        <v>60</v>
      </c>
      <c r="M6" s="14"/>
      <c r="N6" s="14"/>
      <c r="O6" s="14"/>
      <c r="P6" s="14"/>
      <c r="Q6" s="14">
        <f>J6-K6</f>
        <v>0</v>
      </c>
      <c r="R6" s="14"/>
      <c r="S6" s="14" t="s">
        <v>92</v>
      </c>
    </row>
    <row r="7" s="5" customFormat="1" ht="52" customHeight="1" spans="1:19">
      <c r="A7" s="14">
        <v>2</v>
      </c>
      <c r="B7" s="14" t="s">
        <v>97</v>
      </c>
      <c r="C7" s="18" t="s">
        <v>24</v>
      </c>
      <c r="D7" s="15" t="s">
        <v>25</v>
      </c>
      <c r="E7" s="14" t="s">
        <v>90</v>
      </c>
      <c r="F7" s="14" t="s">
        <v>90</v>
      </c>
      <c r="G7" s="14" t="s">
        <v>98</v>
      </c>
      <c r="H7" s="14" t="s">
        <v>99</v>
      </c>
      <c r="I7" s="14" t="s">
        <v>100</v>
      </c>
      <c r="J7" s="14">
        <v>10</v>
      </c>
      <c r="K7" s="14">
        <f t="shared" si="1"/>
        <v>10</v>
      </c>
      <c r="L7" s="14"/>
      <c r="M7" s="14"/>
      <c r="N7" s="14"/>
      <c r="O7" s="14">
        <v>10</v>
      </c>
      <c r="P7" s="14"/>
      <c r="Q7" s="14">
        <f>J7-K7</f>
        <v>0</v>
      </c>
      <c r="R7" s="14"/>
      <c r="S7" s="14" t="s">
        <v>99</v>
      </c>
    </row>
    <row r="8" s="22" customFormat="1" ht="201" customHeight="1" spans="1:22">
      <c r="A8" s="14">
        <v>3</v>
      </c>
      <c r="B8" s="14" t="s">
        <v>121</v>
      </c>
      <c r="C8" s="14" t="s">
        <v>24</v>
      </c>
      <c r="D8" s="14" t="s">
        <v>25</v>
      </c>
      <c r="E8" s="14" t="s">
        <v>122</v>
      </c>
      <c r="F8" s="14" t="s">
        <v>90</v>
      </c>
      <c r="G8" s="14" t="s">
        <v>123</v>
      </c>
      <c r="H8" s="14" t="s">
        <v>124</v>
      </c>
      <c r="I8" s="14" t="s">
        <v>125</v>
      </c>
      <c r="J8" s="14">
        <v>1580</v>
      </c>
      <c r="K8" s="14">
        <f t="shared" si="1"/>
        <v>200</v>
      </c>
      <c r="L8" s="14">
        <v>200</v>
      </c>
      <c r="M8" s="14"/>
      <c r="N8" s="14"/>
      <c r="O8" s="14"/>
      <c r="P8" s="14">
        <v>1000</v>
      </c>
      <c r="Q8" s="14">
        <f>J8-K8-P8</f>
        <v>380</v>
      </c>
      <c r="R8" s="14"/>
      <c r="S8" s="14" t="s">
        <v>124</v>
      </c>
      <c r="T8" s="27"/>
      <c r="U8" s="27"/>
      <c r="V8" s="27"/>
    </row>
    <row r="9" s="26" customFormat="1" ht="78" customHeight="1" spans="1:19">
      <c r="A9" s="14">
        <v>4</v>
      </c>
      <c r="B9" s="23" t="s">
        <v>195</v>
      </c>
      <c r="C9" s="23" t="s">
        <v>157</v>
      </c>
      <c r="D9" s="23" t="s">
        <v>25</v>
      </c>
      <c r="E9" s="23" t="s">
        <v>196</v>
      </c>
      <c r="F9" s="23" t="s">
        <v>90</v>
      </c>
      <c r="G9" s="23" t="s">
        <v>197</v>
      </c>
      <c r="H9" s="23" t="s">
        <v>198</v>
      </c>
      <c r="I9" s="23" t="s">
        <v>199</v>
      </c>
      <c r="J9" s="23">
        <v>1200</v>
      </c>
      <c r="K9" s="14">
        <f t="shared" si="1"/>
        <v>200</v>
      </c>
      <c r="L9" s="14"/>
      <c r="M9" s="14"/>
      <c r="N9" s="14"/>
      <c r="O9" s="14">
        <v>200</v>
      </c>
      <c r="P9" s="14"/>
      <c r="Q9" s="14">
        <f>J9-K9</f>
        <v>1000</v>
      </c>
      <c r="R9" s="23"/>
      <c r="S9" s="23" t="s">
        <v>200</v>
      </c>
    </row>
    <row r="10" s="5" customFormat="1" ht="63" customHeight="1" spans="1:19">
      <c r="A10" s="14">
        <v>5</v>
      </c>
      <c r="B10" s="14" t="s">
        <v>310</v>
      </c>
      <c r="C10" s="14" t="s">
        <v>24</v>
      </c>
      <c r="D10" s="15" t="s">
        <v>263</v>
      </c>
      <c r="E10" s="14" t="s">
        <v>311</v>
      </c>
      <c r="F10" s="14" t="s">
        <v>90</v>
      </c>
      <c r="G10" s="14" t="s">
        <v>311</v>
      </c>
      <c r="H10" s="14" t="s">
        <v>312</v>
      </c>
      <c r="I10" s="14" t="s">
        <v>313</v>
      </c>
      <c r="J10" s="14">
        <v>70</v>
      </c>
      <c r="K10" s="14">
        <f t="shared" si="1"/>
        <v>60</v>
      </c>
      <c r="L10" s="14"/>
      <c r="M10" s="14">
        <v>60</v>
      </c>
      <c r="N10" s="14"/>
      <c r="O10" s="14"/>
      <c r="P10" s="14"/>
      <c r="Q10" s="14">
        <f>J10-K10</f>
        <v>10</v>
      </c>
      <c r="R10" s="14"/>
      <c r="S10" s="14" t="s">
        <v>314</v>
      </c>
    </row>
    <row r="11" s="26" customFormat="1" ht="63" customHeight="1" spans="1:19">
      <c r="A11" s="14">
        <v>6</v>
      </c>
      <c r="B11" s="23" t="s">
        <v>315</v>
      </c>
      <c r="C11" s="23" t="s">
        <v>62</v>
      </c>
      <c r="D11" s="24" t="s">
        <v>263</v>
      </c>
      <c r="E11" s="23" t="s">
        <v>316</v>
      </c>
      <c r="F11" s="23" t="s">
        <v>90</v>
      </c>
      <c r="G11" s="23" t="s">
        <v>316</v>
      </c>
      <c r="H11" s="23" t="s">
        <v>317</v>
      </c>
      <c r="I11" s="23" t="s">
        <v>318</v>
      </c>
      <c r="J11" s="23">
        <v>45</v>
      </c>
      <c r="K11" s="14">
        <f t="shared" si="1"/>
        <v>45</v>
      </c>
      <c r="L11" s="14">
        <v>45</v>
      </c>
      <c r="M11" s="14"/>
      <c r="N11" s="14"/>
      <c r="O11" s="14"/>
      <c r="P11" s="14"/>
      <c r="Q11" s="14">
        <f>J11-K11</f>
        <v>0</v>
      </c>
      <c r="R11" s="23"/>
      <c r="S11" s="23" t="s">
        <v>317</v>
      </c>
    </row>
    <row r="12" s="22" customFormat="1" ht="63" customHeight="1" spans="1:22">
      <c r="A12" s="14">
        <v>7</v>
      </c>
      <c r="B12" s="14" t="s">
        <v>319</v>
      </c>
      <c r="C12" s="14" t="s">
        <v>24</v>
      </c>
      <c r="D12" s="14" t="s">
        <v>263</v>
      </c>
      <c r="E12" s="14" t="s">
        <v>320</v>
      </c>
      <c r="F12" s="14" t="s">
        <v>90</v>
      </c>
      <c r="G12" s="14" t="s">
        <v>320</v>
      </c>
      <c r="H12" s="14" t="s">
        <v>321</v>
      </c>
      <c r="I12" s="14" t="s">
        <v>322</v>
      </c>
      <c r="J12" s="14">
        <v>70</v>
      </c>
      <c r="K12" s="14">
        <f t="shared" si="1"/>
        <v>70</v>
      </c>
      <c r="L12" s="14">
        <v>70</v>
      </c>
      <c r="M12" s="14"/>
      <c r="N12" s="14"/>
      <c r="O12" s="14"/>
      <c r="P12" s="14"/>
      <c r="Q12" s="14">
        <f>J12-K12</f>
        <v>0</v>
      </c>
      <c r="R12" s="14"/>
      <c r="S12" s="14" t="s">
        <v>321</v>
      </c>
      <c r="T12" s="27"/>
      <c r="U12" s="27"/>
      <c r="V12" s="27"/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8 D10:D12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zoomScale="55" zoomScaleNormal="55" workbookViewId="0">
      <selection activeCell="A1" sqref="A1:B1"/>
    </sheetView>
  </sheetViews>
  <sheetFormatPr defaultColWidth="9" defaultRowHeight="13.5"/>
  <cols>
    <col min="1" max="1" width="5" style="6" customWidth="1"/>
    <col min="2" max="2" width="32.1333333333333" style="6" customWidth="1"/>
    <col min="3" max="3" width="9.225" style="6" customWidth="1"/>
    <col min="4" max="4" width="12.5166666666667" style="6" customWidth="1"/>
    <col min="5" max="5" width="12" style="6" customWidth="1"/>
    <col min="6" max="6" width="9.89166666666667" style="6" customWidth="1"/>
    <col min="7" max="7" width="9.33333333333333" style="6" customWidth="1"/>
    <col min="8" max="8" width="27.775" style="6" customWidth="1"/>
    <col min="9" max="9" width="13.9333333333333" style="6" customWidth="1"/>
    <col min="10" max="10" width="15.3833333333333" style="6" customWidth="1"/>
    <col min="11" max="17" width="13.9833333333333" style="6" customWidth="1"/>
    <col min="18" max="18" width="18" style="6" customWidth="1"/>
    <col min="19" max="19" width="39.75" style="6" customWidth="1"/>
    <col min="20" max="16384" width="9" style="6"/>
  </cols>
  <sheetData>
    <row r="1" ht="55" customHeight="1" spans="1:2">
      <c r="A1" s="7" t="s">
        <v>0</v>
      </c>
      <c r="B1" s="7"/>
    </row>
    <row r="2" s="1" customFormat="1" ht="6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" customFormat="1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  <c r="L3" s="17"/>
      <c r="M3" s="17"/>
      <c r="N3" s="17"/>
      <c r="O3" s="17"/>
      <c r="P3" s="9" t="s">
        <v>13</v>
      </c>
      <c r="Q3" s="9" t="s">
        <v>14</v>
      </c>
      <c r="R3" s="9" t="s">
        <v>15</v>
      </c>
      <c r="S3" s="9" t="s">
        <v>16</v>
      </c>
    </row>
    <row r="4" s="2" customFormat="1" ht="50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9"/>
      <c r="Q4" s="9"/>
      <c r="R4" s="9"/>
      <c r="S4" s="9"/>
    </row>
    <row r="5" s="3" customFormat="1" ht="49" customHeight="1" spans="1:19">
      <c r="A5" s="10" t="s">
        <v>22</v>
      </c>
      <c r="B5" s="11"/>
      <c r="C5" s="11"/>
      <c r="D5" s="12"/>
      <c r="E5" s="13"/>
      <c r="F5" s="13"/>
      <c r="G5" s="13"/>
      <c r="H5" s="13"/>
      <c r="I5" s="13"/>
      <c r="J5" s="13">
        <f t="shared" ref="J5:Q5" si="0">SUM(J6:J9)</f>
        <v>407</v>
      </c>
      <c r="K5" s="13">
        <f t="shared" si="0"/>
        <v>407</v>
      </c>
      <c r="L5" s="13">
        <f t="shared" si="0"/>
        <v>90</v>
      </c>
      <c r="M5" s="13">
        <f t="shared" si="0"/>
        <v>0</v>
      </c>
      <c r="N5" s="13">
        <f t="shared" si="0"/>
        <v>0</v>
      </c>
      <c r="O5" s="13">
        <f t="shared" si="0"/>
        <v>317</v>
      </c>
      <c r="P5" s="13">
        <f t="shared" si="0"/>
        <v>0</v>
      </c>
      <c r="Q5" s="13">
        <f t="shared" si="0"/>
        <v>0</v>
      </c>
      <c r="R5" s="13"/>
      <c r="S5" s="13"/>
    </row>
    <row r="6" s="4" customFormat="1" ht="73" customHeight="1" spans="1:19">
      <c r="A6" s="14">
        <v>1</v>
      </c>
      <c r="B6" s="14" t="s">
        <v>71</v>
      </c>
      <c r="C6" s="14" t="s">
        <v>62</v>
      </c>
      <c r="D6" s="15" t="s">
        <v>25</v>
      </c>
      <c r="E6" s="14" t="s">
        <v>72</v>
      </c>
      <c r="F6" s="14" t="s">
        <v>73</v>
      </c>
      <c r="G6" s="14" t="s">
        <v>72</v>
      </c>
      <c r="H6" s="14" t="s">
        <v>74</v>
      </c>
      <c r="I6" s="14" t="s">
        <v>75</v>
      </c>
      <c r="J6" s="14">
        <v>45</v>
      </c>
      <c r="K6" s="14">
        <f>SUM(L6:O6)</f>
        <v>45</v>
      </c>
      <c r="L6" s="14"/>
      <c r="M6" s="14"/>
      <c r="N6" s="14"/>
      <c r="O6" s="14">
        <v>45</v>
      </c>
      <c r="P6" s="14"/>
      <c r="Q6" s="14">
        <f>J6-K6</f>
        <v>0</v>
      </c>
      <c r="R6" s="14"/>
      <c r="S6" s="14" t="s">
        <v>74</v>
      </c>
    </row>
    <row r="7" s="5" customFormat="1" ht="52" customHeight="1" spans="1:19">
      <c r="A7" s="14">
        <v>2</v>
      </c>
      <c r="B7" s="14" t="s">
        <v>101</v>
      </c>
      <c r="C7" s="18" t="s">
        <v>24</v>
      </c>
      <c r="D7" s="15" t="s">
        <v>25</v>
      </c>
      <c r="E7" s="14" t="s">
        <v>73</v>
      </c>
      <c r="F7" s="14" t="s">
        <v>73</v>
      </c>
      <c r="G7" s="14" t="s">
        <v>102</v>
      </c>
      <c r="H7" s="14" t="s">
        <v>103</v>
      </c>
      <c r="I7" s="14" t="s">
        <v>104</v>
      </c>
      <c r="J7" s="14">
        <v>2</v>
      </c>
      <c r="K7" s="14">
        <f>SUM(L7:O7)</f>
        <v>2</v>
      </c>
      <c r="L7" s="14"/>
      <c r="M7" s="14"/>
      <c r="N7" s="14"/>
      <c r="O7" s="14">
        <v>2</v>
      </c>
      <c r="P7" s="14"/>
      <c r="Q7" s="14">
        <f>J7-K7</f>
        <v>0</v>
      </c>
      <c r="R7" s="14"/>
      <c r="S7" s="14" t="s">
        <v>103</v>
      </c>
    </row>
    <row r="8" s="5" customFormat="1" ht="63" customHeight="1" spans="1:19">
      <c r="A8" s="14">
        <v>3</v>
      </c>
      <c r="B8" s="14" t="s">
        <v>248</v>
      </c>
      <c r="C8" s="14" t="s">
        <v>24</v>
      </c>
      <c r="D8" s="15" t="s">
        <v>25</v>
      </c>
      <c r="E8" s="14" t="s">
        <v>249</v>
      </c>
      <c r="F8" s="14" t="s">
        <v>73</v>
      </c>
      <c r="G8" s="14" t="s">
        <v>249</v>
      </c>
      <c r="H8" s="14" t="s">
        <v>250</v>
      </c>
      <c r="I8" s="14" t="s">
        <v>251</v>
      </c>
      <c r="J8" s="14">
        <v>270</v>
      </c>
      <c r="K8" s="14">
        <f>SUM(L8:O8)</f>
        <v>270</v>
      </c>
      <c r="L8" s="14"/>
      <c r="M8" s="14"/>
      <c r="N8" s="14"/>
      <c r="O8" s="14">
        <v>270</v>
      </c>
      <c r="P8" s="14"/>
      <c r="Q8" s="14">
        <f>J8-K8</f>
        <v>0</v>
      </c>
      <c r="R8" s="14"/>
      <c r="S8" s="14" t="s">
        <v>252</v>
      </c>
    </row>
    <row r="9" s="5" customFormat="1" ht="76" customHeight="1" spans="1:19">
      <c r="A9" s="14">
        <v>4</v>
      </c>
      <c r="B9" s="14" t="s">
        <v>268</v>
      </c>
      <c r="C9" s="14" t="s">
        <v>24</v>
      </c>
      <c r="D9" s="15" t="s">
        <v>263</v>
      </c>
      <c r="E9" s="14" t="s">
        <v>102</v>
      </c>
      <c r="F9" s="14" t="s">
        <v>73</v>
      </c>
      <c r="G9" s="14" t="s">
        <v>102</v>
      </c>
      <c r="H9" s="14" t="s">
        <v>269</v>
      </c>
      <c r="I9" s="14" t="s">
        <v>270</v>
      </c>
      <c r="J9" s="14">
        <v>90</v>
      </c>
      <c r="K9" s="14">
        <f>SUM(L9:O9)</f>
        <v>90</v>
      </c>
      <c r="L9" s="14">
        <v>90</v>
      </c>
      <c r="M9" s="14"/>
      <c r="N9" s="14"/>
      <c r="O9" s="14"/>
      <c r="P9" s="14"/>
      <c r="Q9" s="14">
        <f>J9-K9</f>
        <v>0</v>
      </c>
      <c r="R9" s="14"/>
      <c r="S9" s="14" t="s">
        <v>271</v>
      </c>
    </row>
  </sheetData>
  <mergeCells count="18">
    <mergeCell ref="A1:B1"/>
    <mergeCell ref="A2:S2"/>
    <mergeCell ref="K3:O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</mergeCells>
  <dataValidations count="1">
    <dataValidation type="list" allowBlank="1" showInputMessage="1" showErrorMessage="1" sqref="D6:D8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1" bottom="1" header="0.5" footer="0.5"/>
  <pageSetup paperSize="9" scale="47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附件</vt:lpstr>
      <vt:lpstr>陈家湾镇3</vt:lpstr>
      <vt:lpstr>成家庄镇2</vt:lpstr>
      <vt:lpstr>高家沟乡2</vt:lpstr>
      <vt:lpstr>贾家垣乡3</vt:lpstr>
      <vt:lpstr>金家庄镇4</vt:lpstr>
      <vt:lpstr>李家湾乡1</vt:lpstr>
      <vt:lpstr>留誉镇7</vt:lpstr>
      <vt:lpstr>穆村镇4</vt:lpstr>
      <vt:lpstr>石西乡3</vt:lpstr>
      <vt:lpstr>王家沟乡2</vt:lpstr>
      <vt:lpstr>薛村镇5</vt:lpstr>
      <vt:lpstr>庄上镇7</vt:lpstr>
      <vt:lpstr>晋兴公司2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粼梓</cp:lastModifiedBy>
  <dcterms:created xsi:type="dcterms:W3CDTF">2025-03-25T08:24:00Z</dcterms:created>
  <dcterms:modified xsi:type="dcterms:W3CDTF">2025-04-15T00:52:07Z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F1D54134F14042C7BA28584B9C52EE33_13</vt:lpwstr>
  </property>
  <property fmtid="{D5CDD505-2E9C-101B-9397-08002B2CF9AE}" pid="3" name="KSOProductBuildVer">
    <vt:lpwstr>2052-12.1.0.20784</vt:lpwstr>
  </property>
</Properties>
</file>