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3" windowHeight="10300"/>
  </bookViews>
  <sheets>
    <sheet name="Sheet1" sheetId="1" r:id="rId1"/>
  </sheets>
  <externalReferences>
    <externalReference r:id="rId2"/>
    <externalReference r:id="rId3"/>
    <externalReference r:id="rId4"/>
  </externalReferences>
  <definedNames>
    <definedName name="_xlnm._FilterDatabase" localSheetId="0" hidden="1">Sheet1!$A$3:$Z$358</definedName>
    <definedName name="堡则则村">[1]附件2!$AA$52</definedName>
    <definedName name="_xlnm.Print_Titles" localSheetId="0">Sheet1!$1:$3</definedName>
    <definedName name="产业扶贫">[2]附件2!$N$35:$N$56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I2" authorId="0">
      <text>
        <r>
          <rPr>
            <b/>
            <sz val="9"/>
            <rFont val="宋体"/>
            <charset val="134"/>
          </rPr>
          <t>Administrator:</t>
        </r>
        <r>
          <rPr>
            <sz val="9"/>
            <rFont val="宋体"/>
            <charset val="134"/>
          </rPr>
          <t xml:space="preserve">
</t>
        </r>
        <r>
          <rPr>
            <sz val="10"/>
            <rFont val="楷体"/>
            <charset val="134"/>
          </rPr>
          <t>建设周期为计划开竣工时间：具体到年月日</t>
        </r>
      </text>
    </comment>
  </commentList>
</comments>
</file>

<file path=xl/sharedStrings.xml><?xml version="1.0" encoding="utf-8"?>
<sst xmlns="http://schemas.openxmlformats.org/spreadsheetml/2006/main" count="3754" uniqueCount="1653">
  <si>
    <t>柳林县2025年调整巩固拓展脱贫攻坚成果和乡村振兴项目库汇总表</t>
  </si>
  <si>
    <t>项目编号</t>
  </si>
  <si>
    <t>项目名称</t>
  </si>
  <si>
    <t>建设性质</t>
  </si>
  <si>
    <t>项目类型</t>
  </si>
  <si>
    <t>项目实施单位</t>
  </si>
  <si>
    <t>乡镇或部门</t>
  </si>
  <si>
    <t>项目所在村委</t>
  </si>
  <si>
    <t>建设规模</t>
  </si>
  <si>
    <t>建设       周期</t>
  </si>
  <si>
    <t>总投资     （万元）</t>
  </si>
  <si>
    <t>资金来源（万元）</t>
  </si>
  <si>
    <t>项目补助                标准</t>
  </si>
  <si>
    <t>主要建设内容</t>
  </si>
  <si>
    <t>受益人口</t>
  </si>
  <si>
    <t>预估脱贫人口增收（元/人）</t>
  </si>
  <si>
    <t>项目主管单位</t>
  </si>
  <si>
    <t>年度绩效目标</t>
  </si>
  <si>
    <t>申请                                        衔接资金</t>
  </si>
  <si>
    <t>整合                 部门</t>
  </si>
  <si>
    <t>其它                            资金</t>
  </si>
  <si>
    <t>总人口</t>
  </si>
  <si>
    <t>脱贫         人口</t>
  </si>
  <si>
    <t>其他人口</t>
  </si>
  <si>
    <t>合计</t>
  </si>
  <si>
    <t>陈家湾镇闫家湾村生猪养殖项目</t>
  </si>
  <si>
    <t>新建</t>
  </si>
  <si>
    <t>产业发展</t>
  </si>
  <si>
    <t>闫家湾村委</t>
  </si>
  <si>
    <t>陈家湾镇</t>
  </si>
  <si>
    <t>60000只</t>
  </si>
  <si>
    <t>2025年3月-2025年8月</t>
  </si>
  <si>
    <t>0.018万元/只</t>
  </si>
  <si>
    <t>占地35亩，修建圈舍，养猪60000只</t>
  </si>
  <si>
    <t>500元/人</t>
  </si>
  <si>
    <t>农业农村局</t>
  </si>
  <si>
    <t>生猪存栏60000只</t>
  </si>
  <si>
    <t>陈家湾下罗侯村寨崖底林麝养殖项目</t>
  </si>
  <si>
    <t>柳林县金疙瘩林麝养殖有限公司</t>
  </si>
  <si>
    <t>下罗侯村委</t>
  </si>
  <si>
    <t>60只</t>
  </si>
  <si>
    <t>2025年3月-2025年10月</t>
  </si>
  <si>
    <t>1.2万元/只</t>
  </si>
  <si>
    <t>修建700平方米的圈舍，购买60只林麝</t>
  </si>
  <si>
    <t>600元/人</t>
  </si>
  <si>
    <t>林麝存栏60只</t>
  </si>
  <si>
    <t>陈家湾镇下罗侯村寨崖底林麝养殖项目2</t>
  </si>
  <si>
    <t>柳林县麝福堂养殖有限公司</t>
  </si>
  <si>
    <t>100只</t>
  </si>
  <si>
    <t>1.05万元/只</t>
  </si>
  <si>
    <t>修建800平方米圈舍，购买林100只林麝</t>
  </si>
  <si>
    <t>林麝存栏100只</t>
  </si>
  <si>
    <t>陈家湾镇龙门垣村2025年核桃生产加工项目</t>
  </si>
  <si>
    <t>续建</t>
  </si>
  <si>
    <t>吕梁金核桃缘实业有限公司</t>
  </si>
  <si>
    <t>龙门垣村委</t>
  </si>
  <si>
    <t>4000吨</t>
  </si>
  <si>
    <t>2025年3月-2025年6月</t>
  </si>
  <si>
    <t>0.038万元/吨</t>
  </si>
  <si>
    <t>购买核桃生产设备</t>
  </si>
  <si>
    <t>年生产加工核桃达到4000吨</t>
  </si>
  <si>
    <t>陈家湾镇王家庄村高家垣自然村2025年背沟淤地坝除险加固工项目</t>
  </si>
  <si>
    <t>柳林县高家垣农牧专业合作社</t>
  </si>
  <si>
    <t>王家庄村委</t>
  </si>
  <si>
    <t>300平方米</t>
  </si>
  <si>
    <t>2025年2月-2025年5月</t>
  </si>
  <si>
    <t>1万元/平方米</t>
  </si>
  <si>
    <t>加高坝体15米，新砌筑排洪渠200米</t>
  </si>
  <si>
    <t>水利局</t>
  </si>
  <si>
    <t>每年增加集体收入5万元，提高群众满意度100%</t>
  </si>
  <si>
    <t>陈家湾镇王家庄村2025年街巷硬化项目</t>
  </si>
  <si>
    <t>乡村建设行动</t>
  </si>
  <si>
    <t>3500米</t>
  </si>
  <si>
    <t>0.15万元/米</t>
  </si>
  <si>
    <t>对王家庄村委三个自然村的1820米街道，1430米，巷道，250米户道进行硬化</t>
  </si>
  <si>
    <t>交通局</t>
  </si>
  <si>
    <t>方便群众出行，提高群众满意度100%</t>
  </si>
  <si>
    <t>陈家湾镇王家庄村高家垣自然村2025年中药材种植项目</t>
  </si>
  <si>
    <t>2000亩</t>
  </si>
  <si>
    <t>2025年2月-2025年6月</t>
  </si>
  <si>
    <t>700元/亩</t>
  </si>
  <si>
    <t>在高家垣自然村种植2000亩中药材</t>
  </si>
  <si>
    <t>800元/人</t>
  </si>
  <si>
    <t>每年增加集体经济收入3万元、每年提高群众收入800元/人</t>
  </si>
  <si>
    <t>陈家湾镇东垣村2025年中阳沟底至贺家岭村道路修复项目</t>
  </si>
  <si>
    <t>扩建</t>
  </si>
  <si>
    <t>东垣村委</t>
  </si>
  <si>
    <t>3公里</t>
  </si>
  <si>
    <t>2025年5月-2025年8月</t>
  </si>
  <si>
    <t>33万元/公里</t>
  </si>
  <si>
    <t>修复道路3公里</t>
  </si>
  <si>
    <t>方便群众出行，提高群众满意度</t>
  </si>
  <si>
    <t>陈家湾镇吴村2025年街巷硬化项目</t>
  </si>
  <si>
    <t>吴村村委</t>
  </si>
  <si>
    <t>2500米</t>
  </si>
  <si>
    <t>2025年7月-2025年9月</t>
  </si>
  <si>
    <t>0.04万元/米</t>
  </si>
  <si>
    <t>街巷硬化</t>
  </si>
  <si>
    <t>陈家湾镇陈家湾村2025年街巷硬化项目</t>
  </si>
  <si>
    <t>陈家湾村委</t>
  </si>
  <si>
    <t>2025年6月-2025年9月</t>
  </si>
  <si>
    <t>60万元/公里</t>
  </si>
  <si>
    <t>金家庄中心集镇垃圾中转站</t>
  </si>
  <si>
    <t>金家庄镇人民政府</t>
  </si>
  <si>
    <t xml:space="preserve">金家庄镇 </t>
  </si>
  <si>
    <t>金家庄村</t>
  </si>
  <si>
    <r>
      <rPr>
        <sz val="10"/>
        <rFont val="仿宋_GB2312"/>
        <charset val="134"/>
      </rPr>
      <t>1600</t>
    </r>
    <r>
      <rPr>
        <sz val="10"/>
        <rFont val="宋体"/>
        <charset val="134"/>
      </rPr>
      <t>㎡</t>
    </r>
  </si>
  <si>
    <t>2025.04.01-2025.10.31</t>
  </si>
  <si>
    <t>土地平整、垃圾转运设施设备等</t>
  </si>
  <si>
    <t>住建局</t>
  </si>
  <si>
    <t>金家庄镇商贸街公共卫生厕所</t>
  </si>
  <si>
    <r>
      <rPr>
        <sz val="10"/>
        <rFont val="仿宋_GB2312"/>
        <charset val="134"/>
      </rPr>
      <t>46</t>
    </r>
    <r>
      <rPr>
        <sz val="10"/>
        <rFont val="宋体"/>
        <charset val="134"/>
      </rPr>
      <t>㎡</t>
    </r>
  </si>
  <si>
    <t>土地平整、厕屋、厕具</t>
  </si>
  <si>
    <t>2025年金家庄镇金家庄村鲜玉米加工项目</t>
  </si>
  <si>
    <t>金家庄村委</t>
  </si>
  <si>
    <t>金家庄镇</t>
  </si>
  <si>
    <t>690㎡</t>
  </si>
  <si>
    <t>2025.03.01-2025.08.25</t>
  </si>
  <si>
    <t>新建加工厂300㎡，冷库100㎡原料库250㎡，磅房40㎡等</t>
  </si>
  <si>
    <t>带动50-100户农户稳定提升种植收入</t>
  </si>
  <si>
    <t>中药材种植</t>
  </si>
  <si>
    <t>500亩</t>
  </si>
  <si>
    <t>2025.01.01-2027.01.01</t>
  </si>
  <si>
    <t>种植中药材500亩</t>
  </si>
  <si>
    <t>带动100户脱贫劳动力就业增收</t>
  </si>
  <si>
    <t>金豆子农产品加工公司玉米高产创建基地</t>
  </si>
  <si>
    <t>2025.01.01-2025.10.31</t>
  </si>
  <si>
    <t>种植玉米500亩</t>
  </si>
  <si>
    <t>带动50-100户脱贫劳动力就业增收</t>
  </si>
  <si>
    <t>柳林县富嘉农场</t>
  </si>
  <si>
    <t>中嵋芝村委</t>
  </si>
  <si>
    <t>中嵋芝村</t>
  </si>
  <si>
    <r>
      <rPr>
        <sz val="10"/>
        <rFont val="仿宋_GB2312"/>
        <charset val="134"/>
      </rPr>
      <t>3500</t>
    </r>
    <r>
      <rPr>
        <sz val="10"/>
        <rFont val="宋体"/>
        <charset val="134"/>
      </rPr>
      <t>㎡</t>
    </r>
  </si>
  <si>
    <t>2025.04.01-2025.08.25</t>
  </si>
  <si>
    <t>修建牛圈，三通一平，计划200头牛</t>
  </si>
  <si>
    <t>明家焉辣椒种植基地引水灌溉工程</t>
  </si>
  <si>
    <t>北辛安村委</t>
  </si>
  <si>
    <t>北辛安村</t>
  </si>
  <si>
    <r>
      <rPr>
        <sz val="10"/>
        <rFont val="仿宋_GB2312"/>
        <charset val="134"/>
      </rPr>
      <t>2000</t>
    </r>
    <r>
      <rPr>
        <sz val="10"/>
        <rFont val="宋体"/>
        <charset val="134"/>
      </rPr>
      <t>㎡</t>
    </r>
  </si>
  <si>
    <t>新建蓄水池，改建截潜流，配套管路、水泵等</t>
  </si>
  <si>
    <t>北辛安通明家焉山上产业循环路</t>
  </si>
  <si>
    <t>2025.04-2025.10</t>
  </si>
  <si>
    <t>北辛安水池、粪池引到明家焉</t>
  </si>
  <si>
    <t>1；数量指标，解决228亩高标准机修农田施用农家肥和灌溉。田间道路2500米。2；受益入口满意度100%。3，经济效益81万元。4，社会效益，解决村内劳动力40余户。5，使用年限15年至20年。</t>
  </si>
  <si>
    <t>前庄上村关则沟果蔬大棚冷库建设项目</t>
  </si>
  <si>
    <t>前庄上村</t>
  </si>
  <si>
    <t>前庄上村委</t>
  </si>
  <si>
    <r>
      <rPr>
        <sz val="10"/>
        <rFont val="仿宋_GB2312"/>
        <charset val="134"/>
      </rPr>
      <t>300</t>
    </r>
    <r>
      <rPr>
        <sz val="10"/>
        <rFont val="宋体"/>
        <charset val="134"/>
      </rPr>
      <t>㎡</t>
    </r>
  </si>
  <si>
    <t>2025.6.8-2025.9.30</t>
  </si>
  <si>
    <r>
      <rPr>
        <sz val="10"/>
        <rFont val="仿宋_GB2312"/>
        <charset val="134"/>
      </rPr>
      <t>建一座300</t>
    </r>
    <r>
      <rPr>
        <sz val="10"/>
        <rFont val="宋体"/>
        <charset val="134"/>
      </rPr>
      <t>㎡</t>
    </r>
    <r>
      <rPr>
        <sz val="10"/>
        <rFont val="仿宋_GB2312"/>
        <charset val="134"/>
      </rPr>
      <t xml:space="preserve"> 的冷库</t>
    </r>
  </si>
  <si>
    <t>前庄上村关则沟果蔬大棚电网改造项目</t>
  </si>
  <si>
    <t>200KV</t>
  </si>
  <si>
    <t>变压器一台、电杆、电线等</t>
  </si>
  <si>
    <t>电业局</t>
  </si>
  <si>
    <t>王家岭村木耳基地变压器（200KW)</t>
  </si>
  <si>
    <t>王家岭村委</t>
  </si>
  <si>
    <t xml:space="preserve"> 金家庄镇</t>
  </si>
  <si>
    <t>200KW</t>
  </si>
  <si>
    <t>2025.01-2025.12</t>
  </si>
  <si>
    <t>电杆变压器、变台、电缆线等</t>
  </si>
  <si>
    <t>王家岭村人畜吃水蓄水池</t>
  </si>
  <si>
    <r>
      <rPr>
        <sz val="10"/>
        <rFont val="仿宋_GB2312"/>
        <charset val="134"/>
      </rPr>
      <t>200m</t>
    </r>
    <r>
      <rPr>
        <sz val="10"/>
        <rFont val="宋体"/>
        <charset val="134"/>
      </rPr>
      <t>³</t>
    </r>
  </si>
  <si>
    <t>蓄水池修建、上水管铺设等</t>
  </si>
  <si>
    <t>金家庄镇王家岭村2025年玉米种植</t>
  </si>
  <si>
    <t>2025年2月--11月</t>
  </si>
  <si>
    <t>金家庄镇下嵋芝村2025年涵洞维修工程</t>
  </si>
  <si>
    <t>改建</t>
  </si>
  <si>
    <t>下嵋芝村委</t>
  </si>
  <si>
    <t>下嵋芝</t>
  </si>
  <si>
    <t>300米</t>
  </si>
  <si>
    <t>2025年1月--8月</t>
  </si>
  <si>
    <t>维修木耳棚底涵洞300米</t>
  </si>
  <si>
    <t>金家庄镇下嵋芝村2025年维修人畜饮水池</t>
  </si>
  <si>
    <t>500平米</t>
  </si>
  <si>
    <t>维修人畜饮水池500平米</t>
  </si>
  <si>
    <t>金家庄镇下嵋芝村2025年玉米种植</t>
  </si>
  <si>
    <t>金家庄镇下嵋芝村2025年后庄上道路维修工程</t>
  </si>
  <si>
    <t>2000米</t>
  </si>
  <si>
    <t>维修道路2000米</t>
  </si>
  <si>
    <t>李家湾乡圪垛村2025年小瓿茶业项目</t>
  </si>
  <si>
    <t>改建、扩建</t>
  </si>
  <si>
    <t>山西小瓿茶业有限公司</t>
  </si>
  <si>
    <t>李家湾乡</t>
  </si>
  <si>
    <t>圪垛村</t>
  </si>
  <si>
    <t>1600平米</t>
  </si>
  <si>
    <t>2025.3-2025.9</t>
  </si>
  <si>
    <t>改、扩建厂房、茶文化体验中心，增加包装车间设备设施，茶树苗培育种植及茶文化研学设备设施等</t>
  </si>
  <si>
    <t>提高村集体增收、创建本村劳动人口就业岗位。</t>
  </si>
  <si>
    <t>李家湾乡圪垛村2025年吉祥路铺油硬化修复改造工程</t>
  </si>
  <si>
    <t>李家湾乡圪垛村</t>
  </si>
  <si>
    <t>0.5千米</t>
  </si>
  <si>
    <t xml:space="preserve">路面长约500米，宽约5米，路面修复铺油硬化，修建沿路排水渠附属配套设施等。
</t>
  </si>
  <si>
    <t>方便群众出行，提高村民幸福指数。</t>
  </si>
  <si>
    <t>李家湾乡韩家坡村2025年韩家坡村村主干线通往自来水塔道路硬化</t>
  </si>
  <si>
    <t>李家湾乡韩家坡村</t>
  </si>
  <si>
    <t>韩家坡村</t>
  </si>
  <si>
    <t>2025.4-2025.9</t>
  </si>
  <si>
    <t>路面长约500米，宽约3.5米，路面硬化及附属配套设施等。</t>
  </si>
  <si>
    <t>方便村民出行、运输农作物</t>
  </si>
  <si>
    <t>李家湾乡韩家坡村2025年村内街巷道路重新硬化</t>
  </si>
  <si>
    <t>2.3千米</t>
  </si>
  <si>
    <t>2025.4-2025.10</t>
  </si>
  <si>
    <t>路面长约2300米，宽约5米，路面硬化及附属配套设施等。</t>
  </si>
  <si>
    <t>方便村民出行</t>
  </si>
  <si>
    <t>李家湾乡韩家坡村2025年后刘家沟村田间道路硬化</t>
  </si>
  <si>
    <t>1.66千米</t>
  </si>
  <si>
    <t>2025.4-2025.8</t>
  </si>
  <si>
    <t>路面长约1660米，宽约3.5米，路面硬化及附属配套设施等。</t>
  </si>
  <si>
    <t>方便农作物运输、村民出行</t>
  </si>
  <si>
    <t>李家湾乡韩家坡村2025年孔家山自然村张家塔降百达农业开发新区（月季花景区）主干线沥青油路</t>
  </si>
  <si>
    <t>3千米</t>
  </si>
  <si>
    <t>路面长约3000米，宽约6米，路面铺油硬化及附属配套设施等。</t>
  </si>
  <si>
    <t>方便出行</t>
  </si>
  <si>
    <t>李家湾乡上白霜村2025年三川东西路道路硬化</t>
  </si>
  <si>
    <t>李家湾乡上白霜村</t>
  </si>
  <si>
    <t>上白霜村</t>
  </si>
  <si>
    <t>1.3千米</t>
  </si>
  <si>
    <t>路面长约1300米，宽约4米，路面硬化及附属配套设施等。</t>
  </si>
  <si>
    <t>方便村民锻炼、出行、农作物运输</t>
  </si>
  <si>
    <t>孟门镇白家也村药用蝎养殖项目</t>
  </si>
  <si>
    <t>白家也村村委</t>
  </si>
  <si>
    <t>孟门镇</t>
  </si>
  <si>
    <t>白家也村委</t>
  </si>
  <si>
    <r>
      <rPr>
        <sz val="10"/>
        <rFont val="仿宋_GB2312"/>
        <charset val="134"/>
      </rPr>
      <t>场房改造200</t>
    </r>
    <r>
      <rPr>
        <sz val="10"/>
        <rFont val="宋体"/>
        <charset val="134"/>
      </rPr>
      <t>㎡</t>
    </r>
  </si>
  <si>
    <t>2025.2.1-2025.6.30</t>
  </si>
  <si>
    <r>
      <rPr>
        <sz val="10"/>
        <rFont val="仿宋_GB2312"/>
        <charset val="134"/>
      </rPr>
      <t>场房改造200</t>
    </r>
    <r>
      <rPr>
        <sz val="10"/>
        <rFont val="宋体"/>
        <charset val="134"/>
      </rPr>
      <t>㎡</t>
    </r>
    <r>
      <rPr>
        <sz val="10"/>
        <rFont val="仿宋_GB2312"/>
        <charset val="134"/>
      </rPr>
      <t>，电力设施设备，养殖用具，加热保温设施设备。</t>
    </r>
  </si>
  <si>
    <t>增加村集体收入，提高村民收入</t>
  </si>
  <si>
    <t>孟门镇江宇养殖场肉羊养殖项目</t>
  </si>
  <si>
    <t>孟门镇江宇养殖场</t>
  </si>
  <si>
    <t>王家也村委</t>
  </si>
  <si>
    <t>羊舍3100平米</t>
  </si>
  <si>
    <t>2025.03-2025.08</t>
  </si>
  <si>
    <r>
      <rPr>
        <sz val="10"/>
        <rFont val="仿宋_GB2312"/>
        <charset val="134"/>
      </rPr>
      <t>300元/</t>
    </r>
    <r>
      <rPr>
        <sz val="10"/>
        <rFont val="宋体"/>
        <charset val="134"/>
      </rPr>
      <t>㎡</t>
    </r>
  </si>
  <si>
    <t>羊舍、办公室、草料房、堆粪池等</t>
  </si>
  <si>
    <t>35人受益</t>
  </si>
  <si>
    <t>孟门镇二永养殖场肉羊养殖项目</t>
  </si>
  <si>
    <t xml:space="preserve">新建 </t>
  </si>
  <si>
    <t>孟门镇二永养殖场</t>
  </si>
  <si>
    <t>羊舍1400平米</t>
  </si>
  <si>
    <t>18人受益</t>
  </si>
  <si>
    <t>孟门镇崖窑峁村2025年高标准农田配套水利设施建设项目</t>
  </si>
  <si>
    <t>王家也村村委</t>
  </si>
  <si>
    <t>200立方米蓄水池和沟里挖井扩充水源设备</t>
  </si>
  <si>
    <t>2025.4.15-2025.10.28</t>
  </si>
  <si>
    <t>修建200立方米蓄水池、沟里挖井扩充水源设施设备。</t>
  </si>
  <si>
    <t>87人受益</t>
  </si>
  <si>
    <t>孟门镇李家塔村柳林县九一九养殖场（个体工商户）肉羊养殖</t>
  </si>
  <si>
    <t>柳林县九一九养殖场（个体工商户）</t>
  </si>
  <si>
    <t>孟门镇李家塔村</t>
  </si>
  <si>
    <t>新建圈舍1600平米，草料房200平米，堆粪场20平米，办公室300平米</t>
  </si>
  <si>
    <t>2025年 3月       --  2025年8月</t>
  </si>
  <si>
    <t>贾家垣乡枣林村2025年服装加工厂提升</t>
  </si>
  <si>
    <t>贾家垣乡枣林村</t>
  </si>
  <si>
    <t>贾家垣乡</t>
  </si>
  <si>
    <t>枣林村</t>
  </si>
  <si>
    <t>2025.3.1-2025.10.31.</t>
  </si>
  <si>
    <t>扩建厂房1300平米，新增设备，引进人才</t>
  </si>
  <si>
    <t>预计经济效益30万/年，村内脱贫人口增收8000元。受益人口满意度为100%。</t>
  </si>
  <si>
    <t>柳林县2025年贾家垣乡李家焉村公路建设工程</t>
  </si>
  <si>
    <t>贾家垣乡李家焉村</t>
  </si>
  <si>
    <t>李家焉村</t>
  </si>
  <si>
    <t>2025年8月1日-2025年11月30日</t>
  </si>
  <si>
    <t>5.5米路基河卵石铺底，4.5米路面砼硬化，长度1000米，管涵桥30米，排水、防护设施，路牌路标</t>
  </si>
  <si>
    <t>连通李家焉行政村各自然村，方便群众出行及生产生活，直接受益人口1600余人；打通贾家垣乡西部循环路网。</t>
  </si>
  <si>
    <t>贾家垣乡德岗垣村福源养殖场</t>
  </si>
  <si>
    <t>贾家垣乡德岗垣村</t>
  </si>
  <si>
    <t>德岗垣村</t>
  </si>
  <si>
    <r>
      <rPr>
        <sz val="10"/>
        <rFont val="仿宋_GB2312"/>
        <charset val="134"/>
      </rPr>
      <t>建设圈舍1000</t>
    </r>
    <r>
      <rPr>
        <sz val="10"/>
        <rFont val="宋体"/>
        <charset val="134"/>
      </rPr>
      <t>㎡</t>
    </r>
    <r>
      <rPr>
        <sz val="10"/>
        <rFont val="仿宋_GB2312"/>
        <charset val="134"/>
      </rPr>
      <t>，引进成年林麝30只。</t>
    </r>
  </si>
  <si>
    <t>项目前景广阔，市场潜力大，建成后示范带动效应显著</t>
  </si>
  <si>
    <t>柳林县2025年贾家垣乡红管村田间路</t>
  </si>
  <si>
    <t>贾家垣乡红管村</t>
  </si>
  <si>
    <t>红管村</t>
  </si>
  <si>
    <t>5.5米路基河卵石铺底，4.5米路面硬化，长度2800米，管涵桥50米，排水、防护设施，路牌路标</t>
  </si>
  <si>
    <t>2025年4月1日-2025年8月31日</t>
  </si>
  <si>
    <t>贯通红管行政村各自然村，连接四好公路，方便群众出入通行，直接受益人1890人</t>
  </si>
  <si>
    <t>柳林县2025年贾家垣乡刘家山冯新村公路建设工程</t>
  </si>
  <si>
    <t>贾家垣乡刘家山村</t>
  </si>
  <si>
    <t>刘家山村</t>
  </si>
  <si>
    <t>路面宽5.5米，硬化4.5米，长2.8千米，土石方10万余方，涵管60米，排水沟1.9千米，拱水桥50米长。</t>
  </si>
  <si>
    <t>连接刘家山冯新村和李家焉冯家塔自然村，四通八达。直接受益人口约2300人。</t>
  </si>
  <si>
    <t>留誉镇南沟村委前南沟自然村2025年小流域治理项目</t>
  </si>
  <si>
    <t>留誉镇</t>
  </si>
  <si>
    <t>南沟村民委员会</t>
  </si>
  <si>
    <t>600亩</t>
  </si>
  <si>
    <t>1.43万元/亩</t>
  </si>
  <si>
    <t>建设前南沟河道和八十峁沟共3公里，进行打坝造地，整理600亩土地</t>
  </si>
  <si>
    <t>移风易俗，树立文明新风</t>
  </si>
  <si>
    <t>留誉镇鸦岔村委2025年安全饮水单村供水工程项目</t>
  </si>
  <si>
    <t>留誉镇人民政府</t>
  </si>
  <si>
    <t>鸦岔村</t>
  </si>
  <si>
    <t>打200米深井，修建一间机房，山顶修建一座100立方米的水塔，安装上山管路350米，下山管路450米</t>
  </si>
  <si>
    <t>2025.04.01-2025.6.30</t>
  </si>
  <si>
    <t>预期建成后，保障村民安全饮水，供水满足村民生产生活需要</t>
  </si>
  <si>
    <t>留誉镇鸦岔村委2025年蔬菜大棚建设项目</t>
  </si>
  <si>
    <t>建设15亩蔬菜大棚</t>
  </si>
  <si>
    <t>2025.03.01-2025.04.20</t>
  </si>
  <si>
    <t>5.34万元</t>
  </si>
  <si>
    <t>建设15个蔬菜大棚，其中5个冬季温棚，10个普通温棚，每个约占地0.8亩。</t>
  </si>
  <si>
    <t>预期建成后，增加村民收入</t>
  </si>
  <si>
    <t>留誉镇高家沟村委2025年高家沟-杜家庄道路改造工程项目</t>
  </si>
  <si>
    <t>高家沟村委</t>
  </si>
  <si>
    <t>5公里</t>
  </si>
  <si>
    <t>2025.4.1-2025.10.1</t>
  </si>
  <si>
    <t>改建新进村路2公里，硬化并扩建村通道路3公里</t>
  </si>
  <si>
    <t>改善交通条件，安全出行</t>
  </si>
  <si>
    <t>留誉镇高家沟村委2025年变压器改造工程项目</t>
  </si>
  <si>
    <t>200KVA变压器一座</t>
  </si>
  <si>
    <t>更换一座200KVA 的变压器</t>
  </si>
  <si>
    <t>改善用电环境，确保电力供应足够</t>
  </si>
  <si>
    <t>留誉镇高家沟村2025年千明沟和后坪沟过河桥修建工程</t>
  </si>
  <si>
    <t>2座10余米长的桥</t>
  </si>
  <si>
    <t>修建两座10米长、4米宽、5米高的过河桥</t>
  </si>
  <si>
    <t>改善去农田的道路，促进粮食增产</t>
  </si>
  <si>
    <t>留誉镇高家沟村委2025年街巷硬化工程项目</t>
  </si>
  <si>
    <t>全村街巷硬化全长8公里</t>
  </si>
  <si>
    <t>街巷入户路硬化，长8000m，宽3米，厚0.13米</t>
  </si>
  <si>
    <t>改善民生环境，建设美丽乡村，减轻环卫压力</t>
  </si>
  <si>
    <t>留誉镇下岔沟村委2025年麻则侧沟农田水利设施建设项目</t>
  </si>
  <si>
    <t>留誉镇下岔沟村</t>
  </si>
  <si>
    <t>麻则侧沟小坝控制流域面积0.25km2，沟道长0.55km，坝顶长50.0m，现需对麻则则沟小坝进行维修加固。共需动用土方工程量2.1万m3，坝体内新增标准化农田50余亩，预估受益贫困户6户，每年增收农业收入约75000元。</t>
  </si>
  <si>
    <t>2025年3月1日至2025年4月1日</t>
  </si>
  <si>
    <t>麻则侧沟小坝控制流域面积0.25km2，沟道长0.55km，坝顶长50.0m，现需对麻则则沟小坝进行维修加固。对原坝体冲毁不稳定区域进行清理后，新建坝体、放水建筑及溢洪道工程。坝高12.0m，高5.0m（含基础）竖井1座，排洪涵管长20.0m，明渠长15.0m；修筑溢洪道长26.0m；恢复进坝道路长50.0m。共需动用土方工程量2.1万m3，其中：土方回填工程量1.6万m3，土方开挖工程量0.5万m3；浆砌石工程量108.6m3，钢筋混凝土工程量101.2m3。</t>
  </si>
  <si>
    <t>坝体内新增标准化农田50余亩，预估受益贫困户6户，每年增收农业收入约75000元。</t>
  </si>
  <si>
    <t>留誉镇下岔沟村委2025年磐龙野谷源科技牧业发展有限公司新建5000头肉牛育肥场项目</t>
  </si>
  <si>
    <t>柳林县磐龙野谷源科技牧业发展有限公司</t>
  </si>
  <si>
    <t>下岔沟村民委员会</t>
  </si>
  <si>
    <t>总建筑面积86925平方米，年出栏5000头优质牛肉，年产粪2700吨；新建业务用房一处，大门急门卫室5处，标准化牛圈100栋，种畜室20间，饲料房20座，配种室10间，育肥牛运动场5个，病牛隔离室3间，药浴池10个，青贮饲料池10座，职工餐厅1座，职工宿舍3处及其相关配套设施建设</t>
  </si>
  <si>
    <t>2025年1月—2025年8月</t>
  </si>
  <si>
    <t>助推留誉镇养殖产业发展，带动村民就业，提高村民收入</t>
  </si>
  <si>
    <t>留誉镇下岔沟村委2025年磐龙野谷源科技牧业发展有限公司新建5000头肉牛育肥场配套设施建设项目</t>
  </si>
  <si>
    <t>三通一平建设:17000平米的场区道路，2800米场区排水沟，室外变压器一台，100平米水泵房，1000立方米的蓄水池，500米挡土墙。</t>
  </si>
  <si>
    <t>2024年1月—2025年5月</t>
  </si>
  <si>
    <t>留誉镇曹家圪垛村委2025年垣上自然村道路维修扩建项目</t>
  </si>
  <si>
    <t>留誉镇曹家圪垛村委</t>
  </si>
  <si>
    <t>曹家圪垛村委</t>
  </si>
  <si>
    <t>路宽3.5米；长2000米</t>
  </si>
  <si>
    <t>2025年3月1日-2025年11月1日</t>
  </si>
  <si>
    <t>曹家圪垛村（垣上自然村）村道维修扩建项目路宽3.5米；长2000米</t>
  </si>
  <si>
    <t>道路项目长度、宽度、厚度、路基、路面等符合标准，使用年限10年，确保道路畅通无阻，方便农作物运输，人员车辆通行。助力乡村振兴。</t>
  </si>
  <si>
    <t>留誉镇高村村委2025年养牛小区产业路项目</t>
  </si>
  <si>
    <t>高村村委</t>
  </si>
  <si>
    <t>400米道路硬化及排水设施等</t>
  </si>
  <si>
    <t>2025年3月1日-4月1日</t>
  </si>
  <si>
    <t>方便了村民的出行</t>
  </si>
  <si>
    <t>留誉镇高村村委2025年高家畔自然村村民入户道路硬化工程项目</t>
  </si>
  <si>
    <t>320米道路硬化</t>
  </si>
  <si>
    <t>留誉镇张家圪台村委2025年造地打坝项目</t>
  </si>
  <si>
    <t>张家圪台村</t>
  </si>
  <si>
    <t>造地打坝60亩</t>
  </si>
  <si>
    <t>提高粮食产量，促进农民增收</t>
  </si>
  <si>
    <t>留誉镇留誉村委2025年鸿远农民专业合作社木耳基地种植项目</t>
  </si>
  <si>
    <t>鸿远农民专业合作社</t>
  </si>
  <si>
    <t>留誉村民委员会</t>
  </si>
  <si>
    <t>40万棒</t>
  </si>
  <si>
    <t>2025年3月1日-2025年8月31日</t>
  </si>
  <si>
    <t>20000元/万棒</t>
  </si>
  <si>
    <t>种植木耳40万棒</t>
  </si>
  <si>
    <t>就近就业，提高收入</t>
  </si>
  <si>
    <t>留誉镇塔村村委2025年欢赶沟四荒地造地项目</t>
  </si>
  <si>
    <t>塔村</t>
  </si>
  <si>
    <t>造地60亩</t>
  </si>
  <si>
    <t>90天</t>
  </si>
  <si>
    <t>塔村欢赶沟四荒地造地60亩</t>
  </si>
  <si>
    <t>土地利用效率提升，农业产值增加，农民收入提高</t>
  </si>
  <si>
    <t>留誉镇塔村村委2025年沙塘至鸦岔路段道路硬化项目</t>
  </si>
  <si>
    <t>硬化路面，路长9公里，宽4.5米</t>
  </si>
  <si>
    <t>150天</t>
  </si>
  <si>
    <t>硬化中阳沙塘至塔至鸦岔道路长9公里，路面宽4.5米</t>
  </si>
  <si>
    <t>改善交通条件，提升村容村貌</t>
  </si>
  <si>
    <t>留誉镇下午林村委2025年木耳基地建设项目</t>
  </si>
  <si>
    <t>添锦园绿化有限责任公司</t>
  </si>
  <si>
    <t>下午林村</t>
  </si>
  <si>
    <t>新建木耳种植大棚5座，增加了村民的经济收入，提高了附近村民的就业率，收益及贫困人口满意度98%以上，带动脱贫户5人。</t>
  </si>
  <si>
    <t>2025年3月至6月</t>
  </si>
  <si>
    <t>新建木耳种植大棚5座</t>
  </si>
  <si>
    <t>带动村内产业发展，提高就业率，带动村民增收</t>
  </si>
  <si>
    <t>留誉镇寨子湾村委2025年新建产业路项目</t>
  </si>
  <si>
    <t>寨子湾村委</t>
  </si>
  <si>
    <t>长1.7公里，宽3米</t>
  </si>
  <si>
    <t>2025.2.25——2025.4.25</t>
  </si>
  <si>
    <t>新建长1.7公里，宽3米的产业路</t>
  </si>
  <si>
    <t>确保道路畅通，方便运输、人员车辆通行</t>
  </si>
  <si>
    <t>留誉镇寨子湾村委2025年玉宏种植家庭农场木耳种植项目</t>
  </si>
  <si>
    <t>投入菌棒20万棒</t>
  </si>
  <si>
    <t>2025.3.10——2025.10.1</t>
  </si>
  <si>
    <t>留誉镇惠家坪村委2025年新建田家圪垯跨河大桥及下湾坪漫水桥项目</t>
  </si>
  <si>
    <t>惠家坪村委</t>
  </si>
  <si>
    <t>新建三墩两孔、桥长14米，结构为钢筋混凝土，漫水桥长28米，结构为混凝土桥面、片石桥墩</t>
  </si>
  <si>
    <t>2025.3-2025.5</t>
  </si>
  <si>
    <t>保障村民雨雪天出行安全，方便村民出行，农业机械通行，增加农作物产量，提升收入</t>
  </si>
  <si>
    <t>留誉镇惠家坪村委2025年新建冯寺咀通户路工程项目</t>
  </si>
  <si>
    <t>总长2500米，宽3米，厚度0.12米，需900方混凝土</t>
  </si>
  <si>
    <t>2025.7-2025.9</t>
  </si>
  <si>
    <t>留誉镇惠家坪村委2025年新建冯寺咀田间道路硬化项目</t>
  </si>
  <si>
    <t>南园山4公里，脑畔山1公里总长5000米，宽3米，厚度为0.15米，混凝土2250方</t>
  </si>
  <si>
    <t>留誉镇惠家坪村委2025年新建苗吾田间道路硬化项目</t>
  </si>
  <si>
    <t>总长300米，宽3米，挖机铲车整理路面</t>
  </si>
  <si>
    <t>留誉镇惠家坪村委2025年新建苗吾桥梁项目</t>
  </si>
  <si>
    <t>新建桥梁，长30米，宽3米，片石堆砌</t>
  </si>
  <si>
    <t>留誉镇刘家圪达村委2025年河道治理项目</t>
  </si>
  <si>
    <t xml:space="preserve">新建   </t>
  </si>
  <si>
    <t xml:space="preserve">   刘家圪达</t>
  </si>
  <si>
    <t xml:space="preserve">  刘家圪达村委</t>
  </si>
  <si>
    <t>清理河道淤泥，河提治理1.3公里，橡皮坝建设。</t>
  </si>
  <si>
    <t>5个月</t>
  </si>
  <si>
    <t>清理河道淤泥，河提治理，橡皮坝建设</t>
  </si>
  <si>
    <t>强化河道治理，解决汛期河道隐患，改善人居环境，提升村民幸福指数。</t>
  </si>
  <si>
    <t>留誉镇杜家庄村委2025年黑木耳绿色食品认证项目</t>
  </si>
  <si>
    <t>柳林县留誉写绿种养殖专业合作社</t>
  </si>
  <si>
    <t>杜家庄村委</t>
  </si>
  <si>
    <t>成功获得黑木耳绿色食品认证。
提升黑木耳的品牌形象和市场价值。</t>
  </si>
  <si>
    <t>对黑木耳生产基地进行全面调查和评估，包括土壤、水质、空气等环境因素。按照绿色食品生产标准，制定黑木耳生产技术规程和质量控制措施。加强对生产基地的环境监测和保护，确保土壤、水质、空气等环境因素符合绿色食品生产要求。</t>
  </si>
  <si>
    <t>留誉镇杜家庄村委2025年玉木耳绿色食品认证项目</t>
  </si>
  <si>
    <t>2025年3月—2025年5月</t>
  </si>
  <si>
    <t>对玉木耳生产基地进行全面调查和评估，包括土壤、水质、空气等环境因素。按照绿色食品生产标准，制定玉木耳生产技术规程和质量控制措施。加强对生产基地的环境监测和保护，确保土壤、水质、空气等环境因素符合绿色食品生产要求。</t>
  </si>
  <si>
    <t>柳林县2025年留誉镇杜家庄村后杜家庄自然村新村排水渠覆盖硬化工程</t>
  </si>
  <si>
    <t>修建排水渠250米</t>
  </si>
  <si>
    <t>2025年4月—2025年5月</t>
  </si>
  <si>
    <t>全长250米排水渠覆盖硬化，断面规格:铺底宽1.0m、高1 .20m、顶宽2.0m(底、壁、板  厚150mm内配Φ12@150钢筋)，混凝土强度等级:C20
、盖板材质、规格:150mm厚C 20砼</t>
  </si>
  <si>
    <t>有效改善村庄排水，减少内涝隐患。提升环境整洁度，为村民生活带来便利。同时，促进乡村基础设施完善，助力乡村振兴，增强村民的幸福感和获得感。</t>
  </si>
  <si>
    <t>留誉镇杜家庄村委2025年利民扶贫攻坚造林专业合作社木耳种植项目</t>
  </si>
  <si>
    <t>柳林县利民扶贫攻坚造林专业合作社</t>
  </si>
  <si>
    <t>投入菌棒40万棒</t>
  </si>
  <si>
    <t>2025.3.10-2025.10.1</t>
  </si>
  <si>
    <t>留誉镇杜家庄村委2025年写绿种养殖专业合作社木耳种植项目</t>
  </si>
  <si>
    <t>投入菌棒70万棒</t>
  </si>
  <si>
    <t>2025.3.10-2025.5.10</t>
  </si>
  <si>
    <t>留誉镇下岔沟村委2025年新建1400平米产地中药材初加工和精深加工场及配套设施建设项目</t>
  </si>
  <si>
    <t>柳林汇仁农副产品加工有限公司</t>
  </si>
  <si>
    <t>新建项目包括晾晒场、库房、设备车间、加工车间、工人休息区5部分，其中晾晒场为水泥地600平，加工车间约200平，设备车间200平，库房200平，工人休息区200平。</t>
  </si>
  <si>
    <t>总建筑面积1200平，投产后年产中药材初级成品约410吨，其中包括远志筒100吨，柴胡切片100吨，黄芩切片100吨，苦杏仁100吨，酸枣仁10吨。主要建筑设施有600平水泥硬化晾晒场，两间100平加工车间，两间100平设备车间，两间100平库房，四间50平工人休息区。主要设备包括1台酸枣仁洗枣机、1台破壳机、1台色选机、1台分级筛选机、2台切片机，以及50套加工桌椅。</t>
  </si>
  <si>
    <t>助推柳林县中药材产业发展，构建中药材种植加工销售完整产业链，带动本村村民就业，每年为贫困人群每人增收20000元</t>
  </si>
  <si>
    <t>留誉镇惠家坪村委2025年新建惠家坪到白龙山道路硬化项目</t>
  </si>
  <si>
    <t>总长2700米，宽4米，厚度0.1米，共需1080方混凝土</t>
  </si>
  <si>
    <t>改善交通条件，提升村容村貌，方便村民出行。</t>
  </si>
  <si>
    <t>留誉镇杜家庄村田间道路硬化工程</t>
  </si>
  <si>
    <t>杜家庄村</t>
  </si>
  <si>
    <r>
      <rPr>
        <b/>
        <sz val="12"/>
        <rFont val="楷体"/>
        <charset val="134"/>
      </rPr>
      <t>主线2.005km，支线0.463km，路基宽度4.0m，路面宽度3.0m，路基挖方：13034.8m</t>
    </r>
    <r>
      <rPr>
        <b/>
        <sz val="12"/>
        <rFont val="宋体"/>
        <charset val="134"/>
      </rPr>
      <t>³</t>
    </r>
    <r>
      <rPr>
        <b/>
        <sz val="12"/>
        <rFont val="楷体"/>
        <charset val="134"/>
      </rPr>
      <t>、路基填方：825.0m</t>
    </r>
    <r>
      <rPr>
        <b/>
        <sz val="12"/>
        <rFont val="宋体"/>
        <charset val="134"/>
      </rPr>
      <t>³</t>
    </r>
    <r>
      <rPr>
        <b/>
        <sz val="12"/>
        <rFont val="楷体"/>
        <charset val="134"/>
      </rPr>
      <t>、现浇混凝土边沟：179.81m</t>
    </r>
    <r>
      <rPr>
        <b/>
        <sz val="12"/>
        <rFont val="宋体"/>
        <charset val="134"/>
      </rPr>
      <t>³</t>
    </r>
    <r>
      <rPr>
        <b/>
        <sz val="12"/>
        <rFont val="楷体"/>
        <charset val="134"/>
      </rPr>
      <t>、浆砌片石挡土墙：1136.11m</t>
    </r>
    <r>
      <rPr>
        <b/>
        <sz val="12"/>
        <rFont val="宋体"/>
        <charset val="134"/>
      </rPr>
      <t>³</t>
    </r>
    <r>
      <rPr>
        <b/>
        <sz val="12"/>
        <rFont val="楷体"/>
        <charset val="134"/>
      </rPr>
      <t>、15cm砂砾垫层：10350.4㎡、18cmC30水泥混凝土面板：5429.1㎡、15cm土壤固化剂路面：2452.5㎡、C25水泥混凝土拦水带：660米。</t>
    </r>
  </si>
  <si>
    <t>2个月</t>
  </si>
  <si>
    <t>让田间小道变坦途，提升农产品运输效率、减少损耗，方便农机作业，利于农业现代化，道路抗侵蚀、降维修成本，促进增收，改善生产生活面貌。</t>
  </si>
  <si>
    <t>留誉镇寨子湾村委2025年惠丰公司木耳种植项目</t>
  </si>
  <si>
    <t>惠丰公司</t>
  </si>
  <si>
    <t>留誉镇寨子湾村委</t>
  </si>
  <si>
    <t>投入菌棒60万棒</t>
  </si>
  <si>
    <t>石西乡郭家塔村2025年村口--垣上高标准农田产业路改造工程</t>
  </si>
  <si>
    <t>郭家塔村委</t>
  </si>
  <si>
    <t>石西乡</t>
  </si>
  <si>
    <t>郭家塔村</t>
  </si>
  <si>
    <t>长5.5km，宽5m</t>
  </si>
  <si>
    <t>2025年8月1日-2025年10月10日</t>
  </si>
  <si>
    <t>路基、路面、排水、防护</t>
  </si>
  <si>
    <t>1、增加农民对农作物种植200亩，2、群众出行、种植方便，提高群众种地的积极性；3、农作物收入预计每年提高500元/亩。道路使用年限20年</t>
  </si>
  <si>
    <t>石西乡刘家垣村2025年种植业基地扩建项目</t>
  </si>
  <si>
    <t>石西乡刘家垣村委</t>
  </si>
  <si>
    <t>刘家垣村</t>
  </si>
  <si>
    <t>2025年3月-2025年7月</t>
  </si>
  <si>
    <t>1.土地深耕及平整2.基础底肥与土壤改良3.蓄水池新建4.沟渠涵管设计5.其他建筑设施</t>
  </si>
  <si>
    <t>石西乡刘家垣村2025年休闲农业与乡村旅游建设项目</t>
  </si>
  <si>
    <t>2025年3月-2026年8月</t>
  </si>
  <si>
    <t>1.改造闲置农村屋2.打造农业观光园与采摘园</t>
  </si>
  <si>
    <t>石西乡刘家垣村2025年农村电网建设项目</t>
  </si>
  <si>
    <t>2025年4月-2025年4月</t>
  </si>
  <si>
    <t>1.新建1台变压器</t>
  </si>
  <si>
    <t>石西乡琵琶村2025年塬上田间产业路维修项目</t>
  </si>
  <si>
    <t>琵琶村委</t>
  </si>
  <si>
    <t>琵琶村</t>
  </si>
  <si>
    <r>
      <rPr>
        <sz val="10"/>
        <rFont val="仿宋_GB2312"/>
        <charset val="134"/>
      </rPr>
      <t>20000 m</t>
    </r>
    <r>
      <rPr>
        <sz val="10"/>
        <rFont val="宋体"/>
        <charset val="134"/>
      </rPr>
      <t>²</t>
    </r>
  </si>
  <si>
    <t>2025年9月-2025年11月</t>
  </si>
  <si>
    <r>
      <rPr>
        <sz val="10"/>
        <rFont val="仿宋_GB2312"/>
        <charset val="134"/>
      </rPr>
      <t>100元/m</t>
    </r>
    <r>
      <rPr>
        <sz val="10"/>
        <rFont val="宋体"/>
        <charset val="134"/>
      </rPr>
      <t>²</t>
    </r>
  </si>
  <si>
    <t>田间路维修铺沥青</t>
  </si>
  <si>
    <t>2000元</t>
  </si>
  <si>
    <t>石西乡好学村2025年服装加工厂项目</t>
  </si>
  <si>
    <t>翠珍服装厂</t>
  </si>
  <si>
    <t>好学村</t>
  </si>
  <si>
    <t>2025.2.10-2025.5.21</t>
  </si>
  <si>
    <t>服装加工厂建设及相关设备购买</t>
  </si>
  <si>
    <t>石西乡呼家垣村2025年糯玉米深加工生产项目</t>
  </si>
  <si>
    <t>呼家垣村委</t>
  </si>
  <si>
    <t>呼家垣村</t>
  </si>
  <si>
    <t>2025.2.10-2025.07.10</t>
  </si>
  <si>
    <t>修建玉米深加工厂房及设备购买</t>
  </si>
  <si>
    <t>石西乡上庄村2025年沿河路至风则坡道路硬化项目</t>
  </si>
  <si>
    <t>上庄村委</t>
  </si>
  <si>
    <t>上庄村</t>
  </si>
  <si>
    <t>宽3米5.长1公里</t>
  </si>
  <si>
    <t>2025年5月10日-2025年5月30日</t>
  </si>
  <si>
    <t>道路硬化，排水、防护</t>
  </si>
  <si>
    <t>石西乡马家山村村内产业路拓宽硬化建设项目</t>
  </si>
  <si>
    <t>马家山村委</t>
  </si>
  <si>
    <t>马家山</t>
  </si>
  <si>
    <t>长987米，宽4米，18公分厚。</t>
  </si>
  <si>
    <t>2025年4月—2025年10月</t>
  </si>
  <si>
    <t>柳林县忠杰养殖场场果树种植项目</t>
  </si>
  <si>
    <t>柳林县忠杰养殖场场</t>
  </si>
  <si>
    <t>2025年2月--2025年6月</t>
  </si>
  <si>
    <t>种植梨树、桃树、葡萄等</t>
  </si>
  <si>
    <t>石西乡呼家垣村2025年人居环境改造提升项目</t>
  </si>
  <si>
    <t>柳林县石西乡呼家垣村村民委员会</t>
  </si>
  <si>
    <t>2025年1月--2025年6月</t>
  </si>
  <si>
    <t>村内安装路灯、街巷拓宽硬化、垃圾处理</t>
  </si>
  <si>
    <t>石西乡后河底村2025年茂丰菌业有限公司木耳种植项目</t>
  </si>
  <si>
    <t>柳林县茂丰菌业有限公司</t>
  </si>
  <si>
    <t>后河底村</t>
  </si>
  <si>
    <t>30万菌棒</t>
  </si>
  <si>
    <t>2025年4月--2025年9月</t>
  </si>
  <si>
    <t>购买30万菌棒</t>
  </si>
  <si>
    <t>预计年收益70万元</t>
  </si>
  <si>
    <t>石西乡石西村2025年新建大棚黑木耳项目</t>
  </si>
  <si>
    <t>柳林县康友农业有限责任公司</t>
  </si>
  <si>
    <t>石西村</t>
  </si>
  <si>
    <t>大棚20座、40万菌棒</t>
  </si>
  <si>
    <t>2025年1月--2025年11月</t>
  </si>
  <si>
    <t>新建黑木耳大棚20座、购买40万菌棒、修建蓄水池1个</t>
  </si>
  <si>
    <t>预计年收益40万元</t>
  </si>
  <si>
    <t>石西乡石西村2025年红薯种植项目</t>
  </si>
  <si>
    <t>购买8万红薯苗</t>
  </si>
  <si>
    <t>2025年4月--2025年10月</t>
  </si>
  <si>
    <t>购买8万红薯苗、水肥一体机、修建一座蓄水池</t>
  </si>
  <si>
    <t>预计年收益50万元</t>
  </si>
  <si>
    <t>石西乡石西村2025年贺家坡村进村桥面拓宽项目</t>
  </si>
  <si>
    <t>2025年4月--2025年6月</t>
  </si>
  <si>
    <t>修复河道、拓宽桥面、加固栏杆、修复桥梁、进村桥面加宽60厘米，加厚10厘米，拓宽至3.5米</t>
  </si>
  <si>
    <t>柳林县石西乡呼家垣村2025年产业路修建项目</t>
  </si>
  <si>
    <t>修建1800米产业路</t>
  </si>
  <si>
    <t>2025年3月--2025年9月</t>
  </si>
  <si>
    <t>修建长1.8千米，路基宽4.5米的产业路、路面硬化3.5米及排水设施</t>
  </si>
  <si>
    <t>成家庄镇赤木洼村2025年杂粮加工厂建设项目</t>
  </si>
  <si>
    <t>赤木洼村股份制经济合作社</t>
  </si>
  <si>
    <t>成家庄镇</t>
  </si>
  <si>
    <t>赤木洼村</t>
  </si>
  <si>
    <t>2025年1月1日-2025年4月30日</t>
  </si>
  <si>
    <t>建设杂粮加工车间，购置加工设施设备</t>
  </si>
  <si>
    <t>成家庄镇成家庄村2025年养鸡场扩建项目</t>
  </si>
  <si>
    <t>柳林县永发肥肥养殖农民专业合作</t>
  </si>
  <si>
    <t>成家庄村</t>
  </si>
  <si>
    <t>2025年1月1日-2026年1月30日</t>
  </si>
  <si>
    <t>对现有养鸡场进行场地建设及绿化美化、防护护栏网格、标识牌建设等基础设施完善，扩大养殖规模</t>
  </si>
  <si>
    <t>预计每户农户每年可增加收入5000元以上。促进农村产业多元化发展，提高农村经济抗风险能力。</t>
  </si>
  <si>
    <t>成家庄镇张家庄村2025年林下养鸡项目</t>
  </si>
  <si>
    <t>张家庄村</t>
  </si>
  <si>
    <t>2025年1月1日-2025年12月30日</t>
  </si>
  <si>
    <t>种植林下牧草等作物，预计养殖500-1000只鸡，基础及配套设施建设</t>
  </si>
  <si>
    <t>柳林县联峰农林牧专业合作社杂粮加工基地建设</t>
  </si>
  <si>
    <t>柳林县联峰农林牧专业合作社</t>
  </si>
  <si>
    <t>2025年1月1日-2025年6月30日</t>
  </si>
  <si>
    <t>杂粮、杂粮挂面加工</t>
  </si>
  <si>
    <t>庄上镇梨树凹村2025年冷库建设项目</t>
  </si>
  <si>
    <t>梨树凹村委</t>
  </si>
  <si>
    <t>庄上镇</t>
  </si>
  <si>
    <t>300平米</t>
  </si>
  <si>
    <t>2025.5.1-2020.9.1</t>
  </si>
  <si>
    <t>修建玉露香仓储保鲜冷库300平米</t>
  </si>
  <si>
    <t>受益人口满意度98%</t>
  </si>
  <si>
    <t>庄上镇胶泥垄村2025年木耳种植项目（购买菌棒）</t>
  </si>
  <si>
    <t>柳林县嘉家兴种植有限公司</t>
  </si>
  <si>
    <t>胶泥垄村委</t>
  </si>
  <si>
    <t>购买菌棒46万棒</t>
  </si>
  <si>
    <t>2025.3 .1-2025.10.1</t>
  </si>
  <si>
    <t>1.3元/棒</t>
  </si>
  <si>
    <t>庄上镇胶泥垄村录聚峁自然村2025年村内道路硬化项目</t>
  </si>
  <si>
    <t>长210米，宽3.5米，厚15cm道路硬化</t>
  </si>
  <si>
    <t>2025.2.1 -2025.8.1</t>
  </si>
  <si>
    <t>庄上镇胶泥垄村村内道路硬化项目</t>
  </si>
  <si>
    <t>长275米，宽5米，厚15cm道路硬化</t>
  </si>
  <si>
    <t>2025.2 .1- 2025.8.1</t>
  </si>
  <si>
    <t>庄上镇张家湾村2025年非遗花膜项目</t>
  </si>
  <si>
    <t>吕梁市祥瑞森食品有限责任公司</t>
  </si>
  <si>
    <t>张家湾村</t>
  </si>
  <si>
    <t>260平方米</t>
  </si>
  <si>
    <t>2025.2.19-2025.5.19</t>
  </si>
  <si>
    <t>厂房搭建、设施设备采购等</t>
  </si>
  <si>
    <t>庄上镇柳溪村2025年木耳种植项目（购买菌棒）</t>
  </si>
  <si>
    <t>柳溪晟源专业种养合作社</t>
  </si>
  <si>
    <t>柳溪村</t>
  </si>
  <si>
    <t>购买菌棒40万棒</t>
  </si>
  <si>
    <t>购买菌棒35万棒</t>
  </si>
  <si>
    <t>庄上镇梨树凹村2025年木耳种植项目（购买菌棒）</t>
  </si>
  <si>
    <t>柳林县宏珠菌业限公司</t>
  </si>
  <si>
    <t>梨树凹村</t>
  </si>
  <si>
    <t>购买菌棒34万棒</t>
  </si>
  <si>
    <t>2025.3 .1-2025.8.1</t>
  </si>
  <si>
    <t>购买菌棒32万棒</t>
  </si>
  <si>
    <t>庄上镇山头村张家垣自然村2025年温室提升改造项目</t>
  </si>
  <si>
    <t>山头村张家垣自然村</t>
  </si>
  <si>
    <t>7个温室</t>
  </si>
  <si>
    <t>2025.4 .1-2025.8.1</t>
  </si>
  <si>
    <t>1、土建墙体砌砖（包括两边墙体，棚内棚外及后墙）；2、安装电动通风口；3、棚前棚后硬化及排水实施；4、棚膜更换</t>
  </si>
  <si>
    <t>庄上镇山头村张家垣自然村2025年猪场项目</t>
  </si>
  <si>
    <t>3500平米</t>
  </si>
  <si>
    <t>2025.4 .1-2025.9.1</t>
  </si>
  <si>
    <t>1、平整地基；2、猪舍建设；3、自动喂养设备；4、化粪池；5、工人宿舍</t>
  </si>
  <si>
    <t>庄上镇山头村张家垣自然村2025年产业路建设项目</t>
  </si>
  <si>
    <t>山头村委张家垣自然村</t>
  </si>
  <si>
    <t>2.5公里</t>
  </si>
  <si>
    <t>2025.4 .1-2025.10.1</t>
  </si>
  <si>
    <t>路基及路面，排水渠修建</t>
  </si>
  <si>
    <t>庄上镇山头村张家垣自然村2025年豆腐及豆制品加工厂项目</t>
  </si>
  <si>
    <t>山头村委张家垣自然村村委</t>
  </si>
  <si>
    <t>中型豆腐机豆制品加工</t>
  </si>
  <si>
    <t>2025.5.1-2025.8.1</t>
  </si>
  <si>
    <t>豆腐及豆制品流水线加工设备、水电安装等</t>
  </si>
  <si>
    <t>庄上镇长峪村2025年肉牛养殖项目</t>
  </si>
  <si>
    <r>
      <rPr>
        <sz val="10"/>
        <rFont val="宋体"/>
        <charset val="134"/>
      </rPr>
      <t>犇</t>
    </r>
    <r>
      <rPr>
        <sz val="10"/>
        <rFont val="仿宋_GB2312"/>
        <charset val="134"/>
      </rPr>
      <t>富养殖场</t>
    </r>
  </si>
  <si>
    <t>长峪村</t>
  </si>
  <si>
    <t>1500平米</t>
  </si>
  <si>
    <t>2025.3.1-2025.8.1</t>
  </si>
  <si>
    <t>建设牛棚1500平米</t>
  </si>
  <si>
    <t>庄上镇胶泥垄村2025年肉牛养殖项目</t>
  </si>
  <si>
    <t>柳林县冠宇家庭农场</t>
  </si>
  <si>
    <t>胶泥垄村</t>
  </si>
  <si>
    <t>1000平米</t>
  </si>
  <si>
    <t>建设牛棚1000平米</t>
  </si>
  <si>
    <t>柳林县达顺家庭农场</t>
  </si>
  <si>
    <t>三交镇沙坪则村村委2025年十大晋药”远志的叶茶研制与推广</t>
  </si>
  <si>
    <t>柳林县红灵芝鲜枣开发专业合作社</t>
  </si>
  <si>
    <t>三交镇</t>
  </si>
  <si>
    <t>沙坪则村</t>
  </si>
  <si>
    <t>500平米厂房；栽培远志100亩；新建1条远志叶茶加工生产线</t>
  </si>
  <si>
    <t>2025年1月1日--2027年12月31日</t>
  </si>
  <si>
    <t>种植远志100亩；完成远志叶的安全性评价及保健功能遴选；建立远志叶“食品安全地方标准”；建立远志叶茶（绿茶、红茶、黑茶、白茶、青茶等）加工生产线。</t>
  </si>
  <si>
    <t>每户（以单人计）增收约500元/亩/年</t>
  </si>
  <si>
    <t>项目验收合格率达100%，项目完成及时率达100%，种植远志药材100亩，年增加净利润20万元，受益贫困人口5人，可持续受益年限3年，受益及贫困人口满意度达80%</t>
  </si>
  <si>
    <t>薛村镇军渡村2025年5公里沙滩、码头游艇观光休闲娱乐康养产业项目</t>
  </si>
  <si>
    <t>军渡村委</t>
  </si>
  <si>
    <t>薛村镇</t>
  </si>
  <si>
    <t>军渡村</t>
  </si>
  <si>
    <t>2025.3-2026.5</t>
  </si>
  <si>
    <t>10万/亩</t>
  </si>
  <si>
    <t>配套设施建设</t>
  </si>
  <si>
    <t>500元/年/人</t>
  </si>
  <si>
    <t>文旅局</t>
  </si>
  <si>
    <t>20-30万</t>
  </si>
  <si>
    <t>薛村镇军渡村2025年黄河鲤鱼养殖项目</t>
  </si>
  <si>
    <t>计划打造10多亩生态养殖</t>
  </si>
  <si>
    <t>2025.4.1-2025.9.30</t>
  </si>
  <si>
    <t>1.规划建设10亩鱼塘，在鱼塘上游修建拦渣坝清理塘内淤泥</t>
  </si>
  <si>
    <t>300元/年/人</t>
  </si>
  <si>
    <t>组织部</t>
  </si>
  <si>
    <t>建成可带动全村10余人就业，优先为脱贫户、监测户等困难户提供岗位。村集体年底给村民分红，增加农民收入。</t>
  </si>
  <si>
    <t>薛村镇军渡村2025年古村旅游发展区开发、保护民宿建设工程项目</t>
  </si>
  <si>
    <t>4个片区</t>
  </si>
  <si>
    <t>2000万/片区</t>
  </si>
  <si>
    <t>民宿、民居</t>
  </si>
  <si>
    <t>60-80万</t>
  </si>
  <si>
    <t>薛村镇军渡村2025年晋西古渡公园古村560米仿木景观栈道建设项目</t>
  </si>
  <si>
    <t>560m</t>
  </si>
  <si>
    <t>1785元/米</t>
  </si>
  <si>
    <t>100元/年/人</t>
  </si>
  <si>
    <t>薛村镇军渡村2025年自然生态保护区生态林天然氧吧田园康养项目</t>
  </si>
  <si>
    <t>60亩</t>
  </si>
  <si>
    <t>2025.3-2027.5</t>
  </si>
  <si>
    <t>5万/亩</t>
  </si>
  <si>
    <t>设备、设施基础建设</t>
  </si>
  <si>
    <t>10-15万</t>
  </si>
  <si>
    <t xml:space="preserve">薛村镇军渡村2025年黄河移动发电站项目 </t>
  </si>
  <si>
    <t>5台发电机</t>
  </si>
  <si>
    <t>200万/台</t>
  </si>
  <si>
    <t>薛村镇南坡村2025年新建刘家坡淤泥坝项目</t>
  </si>
  <si>
    <t>南坡村委</t>
  </si>
  <si>
    <t>新建淤地坝长100米，高30米，上宽15米，下宽100米</t>
  </si>
  <si>
    <t>建设淤泥坝一座</t>
  </si>
  <si>
    <t>柳林县聚丰源农业种养植有限公司新建温棚项目</t>
  </si>
  <si>
    <t>港村村委</t>
  </si>
  <si>
    <t>港村</t>
  </si>
  <si>
    <t>10亩温堋</t>
  </si>
  <si>
    <t>2025年1月-9月</t>
  </si>
  <si>
    <t>计划建设10亩温棚，采用现代化钢架结构，配备自动灌溉和温控技术。</t>
  </si>
  <si>
    <t>提高粮产，提供就业岗位，保护粮食</t>
  </si>
  <si>
    <t>港村扩建太行井项目</t>
  </si>
  <si>
    <t>扩建太行井加长100米</t>
  </si>
  <si>
    <t>2025-4月-7月</t>
  </si>
  <si>
    <t>计划在太行井加长100米，需要混凝土C30预制模式砌筑水硐</t>
  </si>
  <si>
    <t>增收增产</t>
  </si>
  <si>
    <t>修复大凤山村高家庄组火烧凹淤地坝</t>
  </si>
  <si>
    <t>大凤山村</t>
  </si>
  <si>
    <t>石砌坝基一座（长116m，宽0.8m，高4m)</t>
  </si>
  <si>
    <t>筑石砌坝基一座（长116米，宽0.8米，平均高4米），淤地40余亩，</t>
  </si>
  <si>
    <t>增加农田至75亩</t>
  </si>
  <si>
    <t>薛村镇焉哉村委2025年仓储基地项目</t>
  </si>
  <si>
    <t>焉哉村委</t>
  </si>
  <si>
    <t>15000㎡</t>
  </si>
  <si>
    <t>2025/3/1-2026/8/1</t>
  </si>
  <si>
    <t>物流集散仓库、大车养护园区、商业商铺。</t>
  </si>
  <si>
    <t>工信局</t>
  </si>
  <si>
    <t>带动村集体年增收近百万元。</t>
  </si>
  <si>
    <t>薛村镇焉哉村委2025年生态园建设项目</t>
  </si>
  <si>
    <t>100亩</t>
  </si>
  <si>
    <t>鱼菜共生、蔬菜大棚、生态餐厅、垂钓园、采摘园、蔬菜花园、樱花大道、游乐园、萌宠乐园、家庭菜园、星空民宿、露营基地、草坪婚礼。</t>
  </si>
  <si>
    <t>带动村集体年增收近三百万元。</t>
  </si>
  <si>
    <t>薛村镇薛王山村2025年增设变压器工程</t>
  </si>
  <si>
    <t>薛王山村委</t>
  </si>
  <si>
    <t>2台</t>
  </si>
  <si>
    <t>2025.01.1-2025.4.30</t>
  </si>
  <si>
    <t>薛家山、王家山垣上增设2台变压器，用于高标准农田灌溉</t>
  </si>
  <si>
    <t xml:space="preserve"> 每人每年增收200元，增加灌溉面积400亩</t>
  </si>
  <si>
    <t>薛村镇薛王山村兴旺村道路硬化工程</t>
  </si>
  <si>
    <t>2025.09.01-2025.10.31</t>
  </si>
  <si>
    <t>薛王山兴旺自然村天官庙到垣上的道路进行硬化，包括路基、路面、排水系统等设施的改善和设施。</t>
  </si>
  <si>
    <t xml:space="preserve"> 每人每年增收100元，便于农作物，粮食作物的运输</t>
  </si>
  <si>
    <t>薛村镇薛王山村大井沟打坝工程</t>
  </si>
  <si>
    <t>一座</t>
  </si>
  <si>
    <t>2025.02.01-2025.10.31</t>
  </si>
  <si>
    <t>大井沟打坝，用于菜篮子建设</t>
  </si>
  <si>
    <t>增加3-5人就业，每人每年增加800元</t>
  </si>
  <si>
    <t>薛村镇薛王山村河峁修建河坝工程</t>
  </si>
  <si>
    <t>800米</t>
  </si>
  <si>
    <t>2025.02.03-2025.08.31</t>
  </si>
  <si>
    <t>修建从河峁薛文生地到薛宝全地河坝</t>
  </si>
  <si>
    <t>减少大约20亩农田损毁，每人每年增收1000元</t>
  </si>
  <si>
    <t>薛村镇薛王山村2025年薛家山道路修建工程</t>
  </si>
  <si>
    <t>2公里</t>
  </si>
  <si>
    <t>2025.04.01-2025.06.30</t>
  </si>
  <si>
    <t>新建从十三亩垣到下垣的田间道路2公里</t>
  </si>
  <si>
    <t>便于农作物粮食作物运输</t>
  </si>
  <si>
    <t>薛村镇薛王山村2025年王家山道路硬化工程</t>
  </si>
  <si>
    <r>
      <rPr>
        <sz val="10"/>
        <rFont val="仿宋_GB2312"/>
        <charset val="134"/>
      </rPr>
      <t>王家山村从后</t>
    </r>
    <r>
      <rPr>
        <sz val="10"/>
        <rFont val="宋体"/>
        <charset val="134"/>
      </rPr>
      <t>窊</t>
    </r>
    <r>
      <rPr>
        <sz val="10"/>
        <rFont val="仿宋_GB2312"/>
        <charset val="134"/>
      </rPr>
      <t>到黑</t>
    </r>
    <r>
      <rPr>
        <sz val="10"/>
        <rFont val="宋体"/>
        <charset val="134"/>
      </rPr>
      <t>窊</t>
    </r>
    <r>
      <rPr>
        <sz val="10"/>
        <rFont val="仿宋_GB2312"/>
        <charset val="134"/>
      </rPr>
      <t>坡道路硬化，以及从大井沟沟口到后沟的道路硬化共2公里</t>
    </r>
  </si>
  <si>
    <t>薛村镇八盘山新村2025年后大成自然村河南坪百亩农田灌溉设施建设项目</t>
  </si>
  <si>
    <t>八盘山新村村委</t>
  </si>
  <si>
    <t>新铺设灌溉管网3000m,维修旧水泵，硬化田间道路500m</t>
  </si>
  <si>
    <t>6个月</t>
  </si>
  <si>
    <t>项目预期年增收10万元，通过就业务工，带动生产，预期动农户50户，户均增收2000元，其中脱贫户和监测对象34人，户均增收3000元。</t>
  </si>
  <si>
    <t>薛村镇八盘山新村2025年杨彩塔自然村土地平整</t>
  </si>
  <si>
    <t>平整闲置土地150余亩，新建灌溉设施</t>
  </si>
  <si>
    <t>项目预期年增收10万元，通过就业务工，带动生产，预期动农户60户，户均增收2000元，其中脱贫户和监测对象34人，户均增收3000元</t>
  </si>
  <si>
    <t>穆村镇一村委传统村落保护修缮项目</t>
  </si>
  <si>
    <t>一村委</t>
  </si>
  <si>
    <t>穆村镇</t>
  </si>
  <si>
    <t>穆村一村委</t>
  </si>
  <si>
    <r>
      <rPr>
        <sz val="10"/>
        <rFont val="仿宋_GB2312"/>
        <charset val="134"/>
      </rPr>
      <t>修缮古院落5所1000</t>
    </r>
    <r>
      <rPr>
        <sz val="10"/>
        <rFont val="宋体"/>
        <charset val="134"/>
      </rPr>
      <t>㎡</t>
    </r>
  </si>
  <si>
    <t>2025.01-2026.12</t>
  </si>
  <si>
    <t>对一村委上关街贾氏前庭后院、坐楼则旧院落、井坪王月书古院、李治保古院、高家院唐槐等进行修复保护</t>
  </si>
  <si>
    <t>工程验收合格率100%，受益人口满意度100%</t>
  </si>
  <si>
    <t>穆村镇一村委街巷道路维修项目</t>
  </si>
  <si>
    <r>
      <rPr>
        <sz val="10"/>
        <rFont val="仿宋_GB2312"/>
        <charset val="134"/>
      </rPr>
      <t>40000</t>
    </r>
    <r>
      <rPr>
        <sz val="10"/>
        <rFont val="宋体"/>
        <charset val="134"/>
      </rPr>
      <t>㎡</t>
    </r>
  </si>
  <si>
    <t>2025.03-2025.12</t>
  </si>
  <si>
    <t>1.改制上下水
2.道路硬化修复</t>
  </si>
  <si>
    <t>改善群众出行方便受益人数3400人，群众满意度100%</t>
  </si>
  <si>
    <t>穆村镇一村委人居环境整治项目</t>
  </si>
  <si>
    <t>全村范围</t>
  </si>
  <si>
    <t>2025.03-2026.12</t>
  </si>
  <si>
    <t>1.购买垃圾车
2.公共卫生间提升
3.购买扫路车
5.购买垃圾桶
6.街巷卫生整理</t>
  </si>
  <si>
    <t>改善全村环境面貌，群众满意度100%</t>
  </si>
  <si>
    <t>穆村镇一村委2025年设施黑木耳种植项目</t>
  </si>
  <si>
    <t>50万棒</t>
  </si>
  <si>
    <t>种植黑木耳50万棒</t>
  </si>
  <si>
    <t>验收合格率100%，受益人口满意度100%</t>
  </si>
  <si>
    <t>穆村镇二村委2025年紫皮蒜种植基地产业提升项目</t>
  </si>
  <si>
    <t>二村委</t>
  </si>
  <si>
    <t>重修水壕，打深井一处，替换老旧管路</t>
  </si>
  <si>
    <t>2025.04-2025.05</t>
  </si>
  <si>
    <t>受益人数1000人，群众满意度100%</t>
  </si>
  <si>
    <t>穆村镇二村委道路硬化项目</t>
  </si>
  <si>
    <r>
      <rPr>
        <sz val="10"/>
        <rFont val="仿宋_GB2312"/>
        <charset val="134"/>
      </rPr>
      <t>60000</t>
    </r>
    <r>
      <rPr>
        <sz val="10"/>
        <rFont val="宋体"/>
        <charset val="134"/>
      </rPr>
      <t>㎡</t>
    </r>
  </si>
  <si>
    <t>对村内道路进行硬化修复</t>
  </si>
  <si>
    <t>改善群众出行，受益人数2500人，群众满意度100%</t>
  </si>
  <si>
    <t>柳林县2025年穆村镇二村委传统古村落明清古街古院落修缮改造项目</t>
  </si>
  <si>
    <t>10处</t>
  </si>
  <si>
    <t>2025.04-2026.04</t>
  </si>
  <si>
    <t>对明清古街店铺屋面、地面、大门等进行修缮和加固</t>
  </si>
  <si>
    <t>修缮店铺门面10处，群众满意度100%</t>
  </si>
  <si>
    <t>穆村镇二村委2025年闫家塔现代农业示范园区项目</t>
  </si>
  <si>
    <t>200亩</t>
  </si>
  <si>
    <t>打造高质量高标准农田200亩，引水上山</t>
  </si>
  <si>
    <t>新增农田200亩，受益人数1200人，群众满意度100%</t>
  </si>
  <si>
    <t>柳林县2025年穆村镇安沟村人居环境整治工程</t>
  </si>
  <si>
    <t>安沟村</t>
  </si>
  <si>
    <t>总路段4km，覆盖全村</t>
  </si>
  <si>
    <t>围墙修缮150米，排洪沟清淤打坝600米支线修缮，880m道路硬化</t>
  </si>
  <si>
    <t>受益人数560人，群众满意度100%</t>
  </si>
  <si>
    <t>穆村镇安沟村2025年娜哈塔100亩种植基地建设工程</t>
  </si>
  <si>
    <t>平整田地100亩；
道路硬化300米</t>
  </si>
  <si>
    <t>原村经济林改造平整田地；道路硬化长300米，宽4.5米，厚0.15米</t>
  </si>
  <si>
    <t>新增土地100亩，新增道路300米，受益人数1000人，群众满意度100%</t>
  </si>
  <si>
    <t>柳林县2025年穆村镇康家沟村通户道路建设项目</t>
  </si>
  <si>
    <t>康家沟村</t>
  </si>
  <si>
    <t>硬化道路480米，安装护栏1500米</t>
  </si>
  <si>
    <t>2025.4.1-2025.7.31</t>
  </si>
  <si>
    <t>1、硬化道路480米，
2、安装护栏1500米</t>
  </si>
  <si>
    <t>改善了300多人的出行问题，群众满意度100%</t>
  </si>
  <si>
    <t>穆村镇康家沟村2025年产业园区高压电安装项目</t>
  </si>
  <si>
    <t>新建变压器1台及配套设备</t>
  </si>
  <si>
    <t>2025.2-2025.4</t>
  </si>
  <si>
    <t>250KVA变压器1台及配套柜1套，10KV线路0.8Km，架设低压线路1Km，安装二级配电柜8套。</t>
  </si>
  <si>
    <t>受益人数300人，群众满意度100%</t>
  </si>
  <si>
    <t>穆村镇康家沟村2025年鸿辉养殖家庭农场建设项目</t>
  </si>
  <si>
    <t>柳林县鸿辉养殖家庭农场</t>
  </si>
  <si>
    <r>
      <rPr>
        <sz val="10"/>
        <rFont val="仿宋_GB2312"/>
        <charset val="134"/>
      </rPr>
      <t>1000</t>
    </r>
    <r>
      <rPr>
        <sz val="10"/>
        <rFont val="宋体"/>
        <charset val="134"/>
      </rPr>
      <t>㎡</t>
    </r>
  </si>
  <si>
    <r>
      <rPr>
        <sz val="10"/>
        <rFont val="仿宋_GB2312"/>
        <charset val="134"/>
      </rPr>
      <t>新建养殖场1000</t>
    </r>
    <r>
      <rPr>
        <sz val="10"/>
        <rFont val="宋体"/>
        <charset val="134"/>
      </rPr>
      <t>㎡</t>
    </r>
  </si>
  <si>
    <t>受益人数5人，群众满意度100%</t>
  </si>
  <si>
    <t>穆村镇堡上村2025年产业园区高压电安装项目</t>
  </si>
  <si>
    <t>堡上村</t>
  </si>
  <si>
    <t>变压器1台及配套设备</t>
  </si>
  <si>
    <t>250KVA变压器1台及配套柜1套，10KV线路0.8Km，架设低压线路4.2Km，铺设电缆2Km，安装二级配电柜8套。</t>
  </si>
  <si>
    <t>受益人数100人，群众满意度100%</t>
  </si>
  <si>
    <t>穆村镇堡上村2025年沼气工程建设项目</t>
  </si>
  <si>
    <r>
      <rPr>
        <sz val="10"/>
        <rFont val="仿宋_GB2312"/>
        <charset val="134"/>
      </rPr>
      <t>500m</t>
    </r>
    <r>
      <rPr>
        <sz val="10"/>
        <rFont val="宋体"/>
        <charset val="134"/>
      </rPr>
      <t>³</t>
    </r>
    <r>
      <rPr>
        <sz val="10"/>
        <rFont val="仿宋_GB2312"/>
        <charset val="134"/>
      </rPr>
      <t>沼气池1处</t>
    </r>
  </si>
  <si>
    <r>
      <rPr>
        <sz val="10"/>
        <rFont val="仿宋_GB2312"/>
        <charset val="134"/>
      </rPr>
      <t>新建容量500m</t>
    </r>
    <r>
      <rPr>
        <sz val="10"/>
        <rFont val="宋体"/>
        <charset val="134"/>
      </rPr>
      <t>³</t>
    </r>
    <r>
      <rPr>
        <sz val="10"/>
        <rFont val="仿宋_GB2312"/>
        <charset val="134"/>
      </rPr>
      <t>的沼气池1处及相关配套设施</t>
    </r>
  </si>
  <si>
    <t>受益人数80人，群众满意度100%</t>
  </si>
  <si>
    <t>穆村镇堡上村2025年乡村驿站建设项目</t>
  </si>
  <si>
    <r>
      <rPr>
        <sz val="10"/>
        <rFont val="仿宋_GB2312"/>
        <charset val="134"/>
      </rPr>
      <t>500</t>
    </r>
    <r>
      <rPr>
        <sz val="10"/>
        <rFont val="宋体"/>
        <charset val="134"/>
      </rPr>
      <t>㎡</t>
    </r>
  </si>
  <si>
    <t>2025.2-2025.6</t>
  </si>
  <si>
    <r>
      <rPr>
        <sz val="10"/>
        <rFont val="仿宋_GB2312"/>
        <charset val="134"/>
      </rPr>
      <t>新建近500</t>
    </r>
    <r>
      <rPr>
        <sz val="10"/>
        <rFont val="宋体"/>
        <charset val="134"/>
      </rPr>
      <t>㎡</t>
    </r>
    <r>
      <rPr>
        <sz val="10"/>
        <rFont val="仿宋_GB2312"/>
        <charset val="134"/>
      </rPr>
      <t>的乡村驿站，快递转运、电商直播助销当地农副产品蒜苔、碗团、村内大棚反季蔬果，为村民提供便利等。</t>
    </r>
  </si>
  <si>
    <t>受益人数50人，群众满意度100%</t>
  </si>
  <si>
    <t>穆村镇堡上村2025年大塔沟引水上山项目</t>
  </si>
  <si>
    <t>水池1座</t>
  </si>
  <si>
    <t>2025.3-2025.7</t>
  </si>
  <si>
    <r>
      <rPr>
        <sz val="10"/>
        <rFont val="仿宋_GB2312"/>
        <charset val="134"/>
      </rPr>
      <t>新建500m</t>
    </r>
    <r>
      <rPr>
        <sz val="10"/>
        <rFont val="宋体"/>
        <charset val="134"/>
      </rPr>
      <t>³</t>
    </r>
    <r>
      <rPr>
        <sz val="10"/>
        <rFont val="仿宋_GB2312"/>
        <charset val="134"/>
      </rPr>
      <t>的钢筋混凝土水池一座及附属工程</t>
    </r>
  </si>
  <si>
    <t>受益人数200人，群众满意度100%</t>
  </si>
  <si>
    <t>柳林县2025年穆村镇堡上村旧村改造项目</t>
  </si>
  <si>
    <t>古村改造</t>
  </si>
  <si>
    <t>2025.2-2025.12</t>
  </si>
  <si>
    <t>结合六郎堡进行旧村打造</t>
  </si>
  <si>
    <t>受益人数500人，群众满意度100%</t>
  </si>
  <si>
    <t>2025年柳林县祥泽种养专业合作社木耳产业项目</t>
  </si>
  <si>
    <t>柳林县祥泽种养专业合作社</t>
  </si>
  <si>
    <t>种植木耳菌棒12万棒</t>
  </si>
  <si>
    <t>2025.3-2025.10</t>
  </si>
  <si>
    <t>光伏电站道路及附属工程</t>
  </si>
  <si>
    <t>晋兴公司</t>
  </si>
  <si>
    <t>留誉镇、金家庄镇等</t>
  </si>
  <si>
    <t>4.2公里</t>
  </si>
  <si>
    <t>2025.3.15-2025.12.31</t>
  </si>
  <si>
    <t>120万元/公里</t>
  </si>
  <si>
    <t>道路及附属工程</t>
  </si>
  <si>
    <t>受益人口满意度</t>
  </si>
  <si>
    <t>2024年红枣提质增效5000亩</t>
  </si>
  <si>
    <t>三交、高家沟、石西、薛村</t>
  </si>
  <si>
    <t>5000亩</t>
  </si>
  <si>
    <t>2025.4.1-2025.12.30</t>
  </si>
  <si>
    <t>1000元/亩</t>
  </si>
  <si>
    <t>提质增效5000亩</t>
  </si>
  <si>
    <t>2024年核桃提质增效8000亩</t>
  </si>
  <si>
    <t>陈家湾、金家庄、留誉、庄上、成家庄、王家沟</t>
  </si>
  <si>
    <t>8000亩</t>
  </si>
  <si>
    <t>提质增效8000亩</t>
  </si>
  <si>
    <t>2024年酸枣中药材项目</t>
  </si>
  <si>
    <t>贾家垣、薛村镇</t>
  </si>
  <si>
    <t>大田育苗30亩、容器育苗60万杯、大庙栽植40亩、其他林地160亩</t>
  </si>
  <si>
    <t>2025.3.27-2025.12.30</t>
  </si>
  <si>
    <t>2023年酸枣开发项目</t>
  </si>
  <si>
    <t>李家垣</t>
  </si>
  <si>
    <t>大田育苗35亩，容器育苗16.2万杯，酸枣嫁接218亩，墙面栽植50亩，四荒地新植247亩，四荒地补植100亩。</t>
  </si>
  <si>
    <t>2025.3.17-2025.12.31</t>
  </si>
  <si>
    <t>高家沟乡宋家寨村2025年产业路硬化项目</t>
  </si>
  <si>
    <t>宋家寨村委</t>
  </si>
  <si>
    <t>高家沟乡</t>
  </si>
  <si>
    <t>1.05km</t>
  </si>
  <si>
    <t>2025年4月1日-2025年6月30日</t>
  </si>
  <si>
    <t>188.5万元/km</t>
  </si>
  <si>
    <t>后寨村下山沟至麦油山道路硬化，全长1050m，宽4米，厚度0.18m，附属设施平整路基、排洪道</t>
  </si>
  <si>
    <t>项目建成后可提供就业岗位，可带动蔬菜种植户增收</t>
  </si>
  <si>
    <t>高家沟乡宋家寨村2025年蔬菜保鲜库建设项目</t>
  </si>
  <si>
    <r>
      <rPr>
        <sz val="10"/>
        <rFont val="仿宋_GB2312"/>
        <charset val="134"/>
      </rPr>
      <t>66m</t>
    </r>
    <r>
      <rPr>
        <vertAlign val="superscript"/>
        <sz val="10"/>
        <rFont val="仿宋_GB2312"/>
        <charset val="134"/>
      </rPr>
      <t>2</t>
    </r>
  </si>
  <si>
    <t>2025年6月1日-2025年8月30日</t>
  </si>
  <si>
    <r>
      <rPr>
        <sz val="10"/>
        <rFont val="仿宋_GB2312"/>
        <charset val="134"/>
      </rPr>
      <t>0.8万元/m</t>
    </r>
    <r>
      <rPr>
        <vertAlign val="superscript"/>
        <sz val="10"/>
        <rFont val="仿宋_GB2312"/>
        <charset val="134"/>
      </rPr>
      <t>2</t>
    </r>
  </si>
  <si>
    <r>
      <rPr>
        <sz val="10"/>
        <rFont val="仿宋_GB2312"/>
        <charset val="134"/>
      </rPr>
      <t>拟改建33m</t>
    </r>
    <r>
      <rPr>
        <vertAlign val="superscript"/>
        <sz val="10"/>
        <rFont val="仿宋_GB2312"/>
        <charset val="134"/>
      </rPr>
      <t>2</t>
    </r>
    <r>
      <rPr>
        <sz val="10"/>
        <rFont val="仿宋_GB2312"/>
        <charset val="134"/>
      </rPr>
      <t>保鲜库2个，购置安装食品级保鲜专用制氮机及相关设备和设施</t>
    </r>
  </si>
  <si>
    <t>可以帮助农户农产品保存和销售，提共就业机会，提升农民收入水平。</t>
  </si>
  <si>
    <t>高家沟乡宋家寨村2025年蔬菜大棚灌溉用水工程</t>
  </si>
  <si>
    <t>500m</t>
  </si>
  <si>
    <t>2025年5月1日-2025年8月30日</t>
  </si>
  <si>
    <t>0.12万元/m</t>
  </si>
  <si>
    <t>500m深井及配套设施</t>
  </si>
  <si>
    <t>以蔬菜大棚建设为契机，打造500米深井一口，拟解决附近农户50亩耕地的灌溉需求</t>
  </si>
  <si>
    <t>高家沟乡宋家寨村2025年蔬菜运输冷藏车项目</t>
  </si>
  <si>
    <t>1辆</t>
  </si>
  <si>
    <t>2025年4月1日-2025年6月1日</t>
  </si>
  <si>
    <t>24万元/辆</t>
  </si>
  <si>
    <t>蔬菜运输冷藏车一辆</t>
  </si>
  <si>
    <t>提供就业机会，保证食品安全</t>
  </si>
  <si>
    <t>白家塔村高标准农田土地治理及排洪道清理项目</t>
  </si>
  <si>
    <t>白家塔村委</t>
  </si>
  <si>
    <t>治理洪水冲毁土地260亩，清理排洪道320m</t>
  </si>
  <si>
    <t>2025年5月1日-2025年6月30日</t>
  </si>
  <si>
    <t>0.06万元/亩</t>
  </si>
  <si>
    <t>治理洪水冲毁土地260亩，做排洪道320m</t>
  </si>
  <si>
    <t>项目按时完成，脱贫人口满意度99%</t>
  </si>
  <si>
    <t>白家塔农业园区蓄水池淤泥清理及加固项目</t>
  </si>
  <si>
    <r>
      <rPr>
        <sz val="10"/>
        <rFont val="仿宋_GB2312"/>
        <charset val="134"/>
      </rPr>
      <t>蓄水池淤泥清理10000m</t>
    </r>
    <r>
      <rPr>
        <vertAlign val="superscript"/>
        <sz val="10"/>
        <rFont val="仿宋_GB2312"/>
        <charset val="134"/>
      </rPr>
      <t>3</t>
    </r>
    <r>
      <rPr>
        <sz val="10"/>
        <rFont val="仿宋_GB2312"/>
        <charset val="134"/>
      </rPr>
      <t>，加固坝</t>
    </r>
    <r>
      <rPr>
        <sz val="10"/>
        <rFont val="宋体"/>
        <charset val="134"/>
      </rPr>
      <t>堎</t>
    </r>
    <r>
      <rPr>
        <sz val="10"/>
        <rFont val="仿宋_GB2312"/>
        <charset val="134"/>
      </rPr>
      <t>长35m，宽1m</t>
    </r>
  </si>
  <si>
    <r>
      <rPr>
        <sz val="10"/>
        <rFont val="仿宋_GB2312"/>
        <charset val="134"/>
      </rPr>
      <t>15元/m</t>
    </r>
    <r>
      <rPr>
        <vertAlign val="superscript"/>
        <sz val="10"/>
        <rFont val="仿宋_GB2312"/>
        <charset val="134"/>
      </rPr>
      <t>3</t>
    </r>
  </si>
  <si>
    <r>
      <rPr>
        <sz val="10"/>
        <rFont val="仿宋_GB2312"/>
        <charset val="134"/>
      </rPr>
      <t>淤泥清理10000方，加固坝</t>
    </r>
    <r>
      <rPr>
        <sz val="10"/>
        <rFont val="宋体"/>
        <charset val="134"/>
      </rPr>
      <t>堎</t>
    </r>
    <r>
      <rPr>
        <sz val="10"/>
        <rFont val="仿宋_GB2312"/>
        <charset val="134"/>
      </rPr>
      <t>长35m.宽1m</t>
    </r>
  </si>
  <si>
    <t>高家沟乡郭家沟村2025年肉羊养殖标准化羊舍扩建项目</t>
  </si>
  <si>
    <t>山西倍瑞德科技有限公司</t>
  </si>
  <si>
    <t>郭家沟村委</t>
  </si>
  <si>
    <r>
      <rPr>
        <sz val="10"/>
        <rFont val="仿宋_GB2312"/>
        <charset val="134"/>
      </rPr>
      <t>860m</t>
    </r>
    <r>
      <rPr>
        <vertAlign val="superscript"/>
        <sz val="10"/>
        <rFont val="仿宋_GB2312"/>
        <charset val="134"/>
      </rPr>
      <t>2</t>
    </r>
  </si>
  <si>
    <t>2025年4月1日--2025年10月1日</t>
  </si>
  <si>
    <r>
      <rPr>
        <sz val="10"/>
        <rFont val="仿宋_GB2312"/>
        <charset val="134"/>
      </rPr>
      <t>0.25万元/m</t>
    </r>
    <r>
      <rPr>
        <vertAlign val="superscript"/>
        <sz val="10"/>
        <rFont val="仿宋_GB2312"/>
        <charset val="134"/>
      </rPr>
      <t>2</t>
    </r>
  </si>
  <si>
    <r>
      <rPr>
        <sz val="10"/>
        <rFont val="仿宋_GB2312"/>
        <charset val="134"/>
      </rPr>
      <t>扩建标准化羊舍860m</t>
    </r>
    <r>
      <rPr>
        <vertAlign val="superscript"/>
        <sz val="10"/>
        <rFont val="仿宋_GB2312"/>
        <charset val="134"/>
      </rPr>
      <t>2</t>
    </r>
  </si>
  <si>
    <t>扩建标准化羊舍860平方米</t>
  </si>
  <si>
    <t>高家沟乡王家塔村2025年酸枣树嫁接</t>
  </si>
  <si>
    <t>柳林县农产兴种养家庭农场</t>
  </si>
  <si>
    <t>王家塔村委</t>
  </si>
  <si>
    <t>嫁接酸枣树100亩</t>
  </si>
  <si>
    <t>2025年3月10日至11月30日</t>
  </si>
  <si>
    <t>0.4万元/亩</t>
  </si>
  <si>
    <t>林业局</t>
  </si>
  <si>
    <t>发展新产业，增加农民收入，巩固脱贫成果</t>
  </si>
  <si>
    <t>高家沟乡东山村2025年酸枣树嫁接项目</t>
  </si>
  <si>
    <t>柳林县健之源枣业有限公司</t>
  </si>
  <si>
    <t>东山村</t>
  </si>
  <si>
    <t>嫁接酸枣树50亩</t>
  </si>
  <si>
    <t>2025年3月1日--2025年10月1日</t>
  </si>
  <si>
    <t>脱贫人口增收300元</t>
  </si>
  <si>
    <t>高家沟乡冀家峪村委2025年产业路新建项目</t>
  </si>
  <si>
    <t>高家沟乡冀家峪村</t>
  </si>
  <si>
    <t>冀家峪村</t>
  </si>
  <si>
    <t>3.5km硬化路及附属排洪设施</t>
  </si>
  <si>
    <t>2025年7月15日--2025年11月30日</t>
  </si>
  <si>
    <t>50万/km</t>
  </si>
  <si>
    <t>长3.5km宽4m硬化路及附属排洪</t>
  </si>
  <si>
    <t>全村1253人出行方便，工程及时完工</t>
  </si>
  <si>
    <t>高家沟乡冀家峪村2025年山西晋嫂干馍深加工项目</t>
  </si>
  <si>
    <t>山西晋嫂食品开发农民专业合作社</t>
  </si>
  <si>
    <t>日产100袋白面的生产线1条</t>
  </si>
  <si>
    <t>2025年4月10日-2025年11月10日</t>
  </si>
  <si>
    <t>125万元/条</t>
  </si>
  <si>
    <t>1、厂房的建设;2、加工设备的购买；3、烘干设备的购买；4运送车辆的购买</t>
  </si>
  <si>
    <t>保证年底按时完工</t>
  </si>
  <si>
    <t>高家沟乡大成垣村2025年兴盛自然村下山沟淤地坝除险加固</t>
  </si>
  <si>
    <t>大成垣村委</t>
  </si>
  <si>
    <t>大成垣村委额</t>
  </si>
  <si>
    <t>硬化全长27m，宽5m</t>
  </si>
  <si>
    <t>2025年3月1日--2025年5月25日</t>
  </si>
  <si>
    <t>下山沟淤地坝硬化全长27m，宽5m，附属设施平整路基。</t>
  </si>
  <si>
    <t>项目建成后，依托现有的资源和产业基础，壮大村集体经济，带动农民增收，提供就业机会</t>
  </si>
  <si>
    <t>高家沟乡郭家沟村委2025年新建花生油加工厂项目</t>
  </si>
  <si>
    <t>柳林县恒泽豆制品有限公司</t>
  </si>
  <si>
    <t>郭家沟村</t>
  </si>
  <si>
    <r>
      <rPr>
        <sz val="10"/>
        <rFont val="仿宋_GB2312"/>
        <charset val="134"/>
      </rPr>
      <t>新建厂房1000m</t>
    </r>
    <r>
      <rPr>
        <vertAlign val="superscript"/>
        <sz val="10"/>
        <rFont val="仿宋_GB2312"/>
        <charset val="134"/>
      </rPr>
      <t>2</t>
    </r>
  </si>
  <si>
    <t>2025.3.15--11.30</t>
  </si>
  <si>
    <t>新建厂房1000m2，购买花生油榨油机4台，电炒锅2台</t>
  </si>
  <si>
    <t>可解决附近农户花生销售难题，带动脱贫户就业</t>
  </si>
  <si>
    <t>高家沟乡宋家寨村2025年鱼塘垂钓工程</t>
  </si>
  <si>
    <t>宋家寨村</t>
  </si>
  <si>
    <r>
      <rPr>
        <sz val="10"/>
        <rFont val="仿宋_GB2312"/>
        <charset val="134"/>
      </rPr>
      <t>130</t>
    </r>
    <r>
      <rPr>
        <sz val="10"/>
        <rFont val="宋体"/>
        <charset val="134"/>
      </rPr>
      <t>㎡</t>
    </r>
  </si>
  <si>
    <t>2025年8月1日-10月30日</t>
  </si>
  <si>
    <r>
      <rPr>
        <sz val="10"/>
        <rFont val="仿宋_GB2312"/>
        <charset val="134"/>
      </rPr>
      <t>1.15万/m</t>
    </r>
    <r>
      <rPr>
        <vertAlign val="superscript"/>
        <sz val="10"/>
        <rFont val="仿宋_GB2312"/>
        <charset val="134"/>
      </rPr>
      <t>2</t>
    </r>
  </si>
  <si>
    <t>清理塘底垃圾杂草及硬化、做防渗漏处理、修建鱼塘四周阶梯式边坡、做排水系统</t>
  </si>
  <si>
    <t>集旅游、观光、垂钓于一体，有效带动村民就业，同时美化环境，增加村集体收入，有效促进乡村振兴</t>
  </si>
  <si>
    <t>高家沟乡郝家庄村委2025年新建醋加工厂项目</t>
  </si>
  <si>
    <t>郝家庄村村委</t>
  </si>
  <si>
    <t>郝家庄</t>
  </si>
  <si>
    <r>
      <rPr>
        <b/>
        <sz val="10"/>
        <rFont val="楷体"/>
        <charset val="134"/>
      </rPr>
      <t>新建厂房140m</t>
    </r>
    <r>
      <rPr>
        <b/>
        <vertAlign val="superscript"/>
        <sz val="10"/>
        <rFont val="楷体"/>
        <charset val="134"/>
      </rPr>
      <t>2</t>
    </r>
  </si>
  <si>
    <t>2025年1月20日--2025年6月16日</t>
  </si>
  <si>
    <t>0.64万/m2</t>
  </si>
  <si>
    <r>
      <rPr>
        <b/>
        <sz val="10"/>
        <rFont val="楷体"/>
        <charset val="134"/>
      </rPr>
      <t>新建厂房140m</t>
    </r>
    <r>
      <rPr>
        <b/>
        <vertAlign val="superscript"/>
        <sz val="10"/>
        <rFont val="楷体"/>
        <charset val="134"/>
      </rPr>
      <t>2</t>
    </r>
    <r>
      <rPr>
        <b/>
        <sz val="10"/>
        <rFont val="楷体"/>
        <charset val="134"/>
      </rPr>
      <t>，
大缸300个，锅10个，发酵设备、水箱20个</t>
    </r>
  </si>
  <si>
    <t xml:space="preserve">组织部 </t>
  </si>
  <si>
    <t>发展、壮大村集体经济，带动脱贫户就业</t>
  </si>
  <si>
    <t>高家沟乡白家塔村2025年白家塔村养老院康养中心维修建设项目</t>
  </si>
  <si>
    <r>
      <rPr>
        <sz val="10"/>
        <rFont val="仿宋_GB2312"/>
        <charset val="134"/>
      </rPr>
      <t>400m</t>
    </r>
    <r>
      <rPr>
        <vertAlign val="superscript"/>
        <sz val="10"/>
        <rFont val="仿宋_GB2312"/>
        <charset val="134"/>
      </rPr>
      <t>2</t>
    </r>
  </si>
  <si>
    <t>2025年4月1日--2025年6月30日</t>
  </si>
  <si>
    <t>将车道沟农贸市场一楼改建，建设日常生活照料、文化娱乐、住房、餐厅、活动于一体的康养中心，预估可容纳50余人。</t>
  </si>
  <si>
    <t>项目完成及时率98%，受益脱贫人口满意度98%</t>
  </si>
  <si>
    <t>高家沟乡宋家寨村2025年温室大棚建设项目</t>
  </si>
  <si>
    <r>
      <rPr>
        <sz val="10"/>
        <rFont val="仿宋_GB2312"/>
        <charset val="134"/>
      </rPr>
      <t>1400</t>
    </r>
    <r>
      <rPr>
        <sz val="10"/>
        <rFont val="宋体"/>
        <charset val="134"/>
      </rPr>
      <t>㎡</t>
    </r>
  </si>
  <si>
    <r>
      <rPr>
        <sz val="10"/>
        <rFont val="宋体"/>
        <charset val="134"/>
      </rPr>
      <t>0.03万/m</t>
    </r>
    <r>
      <rPr>
        <vertAlign val="superscript"/>
        <sz val="10"/>
        <rFont val="宋体"/>
        <charset val="134"/>
      </rPr>
      <t>2</t>
    </r>
  </si>
  <si>
    <t>拟新建700平米温室大棚2个，水肥一体化设备1套，网片苗床等设施设备。</t>
  </si>
  <si>
    <t>项目建成后，将进一步满足周边对无公害农产品的需求，并能合理的开发农村劳力资源，解决部分人员就业，同时带动相关产业协调发展。</t>
  </si>
  <si>
    <t>脱贫人口小额信贷贴息</t>
  </si>
  <si>
    <t>县农业农村局</t>
  </si>
  <si>
    <t>一年</t>
  </si>
  <si>
    <t>按照当年基准利率进行贴息</t>
  </si>
  <si>
    <t>根据柳银发〔2021〕6号《关于印发柳林县脱贫人口小额信贷贴息实施方案的通知》精神，对5万元以下（含）予以全额贴息</t>
  </si>
  <si>
    <t>根据柳银发〔2021〕6号文件精神，对小额信贷额度在5万元以下（含）的脱贫户（含未消除风险监测户）予以全额贴息。</t>
  </si>
  <si>
    <t>脱贫劳动力一次性交通补贴</t>
  </si>
  <si>
    <t>就业项目</t>
  </si>
  <si>
    <t>每人按具体务工地点，最低补助80元，最高不超1500元（含）。</t>
  </si>
  <si>
    <t>根据柳乡振发【2024】31号《关于提高脱贫劳动力外出务工一次性交通补贴定额发放标准的通知》文件精神，2024-2025年度跨省、省内县外稳定就业或灵活就业的脱贫劳动力（含监测对象劳动力），对跨省、省内县外务工稳定就业或灵活就业的脱贫劳动力（含监测对象劳动力），给予一次性交通补贴，以最远务工地区为补贴标准。</t>
  </si>
  <si>
    <t>对县外务工的脱贫人口按照对跨省、省内县外务工稳定就业或灵活就业的脱贫劳动力（含监测对象劳动力），给予一次性交通补贴，以最远务工地区为补贴标准。跨省务工补贴标准最高不超1500元；省内市外务工补贴标准最高不超600元；市内县外务工补贴标准最高不超200元。</t>
  </si>
  <si>
    <t>雨露计划</t>
  </si>
  <si>
    <t>巩固三保障成果</t>
  </si>
  <si>
    <t>柳林县农业农村局</t>
  </si>
  <si>
    <t>2025/4-2025/11</t>
  </si>
  <si>
    <t>3000元/人</t>
  </si>
  <si>
    <t>对就读中职、高职（专）、技工学校（含普通中专、职业高中、技工学校、普通大专、高职院校、技师学院等）的在校学生（包含在校期间顶岗实习）中的脱贫家庭（含监测帮扶对象家庭），按学制每生每年给予3000元的补助。</t>
  </si>
  <si>
    <t>预计补助中、高职受教育学生1200人每人3000元，受益人口非常满意</t>
  </si>
  <si>
    <t>脱贫劳动力稳岗补助</t>
  </si>
  <si>
    <t>县人社局</t>
  </si>
  <si>
    <t>每人每月200元，最高不超过1200元。</t>
  </si>
  <si>
    <t>根据山西省乡村振兴局、山西省人力资源和社会保障厅、山西省财政厅印发了《关于简化脱贫劳动力外出务工就业一次性交通补贴和稳岗补助审核发放流程的通知》（晋乡振发〔2023〕44号）和（柳人社字〔2024〕26号）《关于做好落实脱贫劳动力稳岗补助补贴工作的通知》文件精神，2023-2025年，对当年在同一用工单位累计务工就业6个月以上、平均月工资达到1000元以上的脱贫劳动力，按照每人每月200元的标准给予6个月的稳岗奖补。</t>
  </si>
  <si>
    <t>人社局</t>
  </si>
  <si>
    <t>2023-2025年，对当年在同一用工单位累计务工就业6个月以上、平均月工资达到1000元以上的脱贫劳动力，按照每人每月200元的标准给予6个月的稳岗奖补。</t>
  </si>
  <si>
    <t>柳林县2025年设施蔬菜建设项目</t>
  </si>
  <si>
    <t>各相关乡镇</t>
  </si>
  <si>
    <t>各相关乡镇村委</t>
  </si>
  <si>
    <t>新建温室20亩、新建大棚45亩、2023年已建未补28万元</t>
  </si>
  <si>
    <t>20250325-20250920</t>
  </si>
  <si>
    <t>新建日光温室补贴：4.5万元/亩；新建大棚补贴：2万元/亩</t>
  </si>
  <si>
    <t>柳林县2025年中药材项目</t>
  </si>
  <si>
    <t>2023年巩固项目11432.97亩，巩固300元/亩。</t>
  </si>
  <si>
    <t>20250325-20251024</t>
  </si>
  <si>
    <t>巩固300元/亩</t>
  </si>
  <si>
    <t>2024年新建10000亩、2023年巩固项目12000亩、6054.9亩</t>
  </si>
  <si>
    <t>有机旱作农业园区</t>
  </si>
  <si>
    <t>有机旱作农业园区建设3个</t>
  </si>
  <si>
    <t>大豆玉米复合种植补助</t>
  </si>
  <si>
    <t>大豆玉米复合种植补助1万亩</t>
  </si>
  <si>
    <t>净作大豆</t>
  </si>
  <si>
    <t>净作大豆1万亩</t>
  </si>
  <si>
    <t>2025年柳林县油料单产提升项目</t>
  </si>
  <si>
    <t>15个，3万1个</t>
  </si>
  <si>
    <t>高产创建示范片3千亩片</t>
  </si>
  <si>
    <t>加厚高强度地膜试点推广2万亩</t>
  </si>
  <si>
    <t>柳林县2025年粮油高产创建项目</t>
  </si>
  <si>
    <t>全县种植油料7000亩，建设粮食高产创建项目24个，油料高产创建点14个；薯类高产创建点2个。并在粮油区内实施降解地膜2000亩。</t>
  </si>
  <si>
    <t>油料每亩补贴150元（对相对集中连片30-50亩的油菜种植，每亩补贴220元；连片50亩以上的油菜种植，每亩补贴300元）粮食高产创建点15万元/个；油料高产创建点4万元/个；薯类高产创建点4万元/个；降解地膜亩补助70元。</t>
  </si>
  <si>
    <t>2025年柳林县高效农田种粮补助项目</t>
  </si>
  <si>
    <t>高标准农田种粮40000亩（100元/亩）</t>
  </si>
  <si>
    <t>100元/亩</t>
  </si>
  <si>
    <t>2025年柳林县地膜科学使用回收试点项目</t>
  </si>
  <si>
    <t>实施10000亩厚膜</t>
  </si>
  <si>
    <t>每亩补贴70元</t>
  </si>
  <si>
    <t>2025年柳林县全县农业农村局旱地辣椒</t>
  </si>
  <si>
    <t>1.5万亩</t>
  </si>
  <si>
    <t>2025060520-20251024</t>
  </si>
  <si>
    <t>每亩栽植辣椒苗2000-3000株，每株补贴0.13元；肥料奖补：对亩使用不低于80KG复合肥(N、P、K总养分≥45%）的地块每亩奖补160元；地膜70元/亩、保费128元/亩、50-99亩奖补50元/亩、100亩以上奖补70元/亩、滴灌150元/亩。</t>
  </si>
  <si>
    <t>种植面积1.4万亩；留誉杜家庄旱椒育苗基地配套水、电、路等设施建设项目444万元；购置覆膜机、移栽机、浇水机等机械设备200万元；晋兴扶农辣椒加工厂安装电路39万元、煤气26、设备购置及附属设施等46</t>
  </si>
  <si>
    <t>2025年柳林县全县大豆玉米带状复合种植补助项目</t>
  </si>
  <si>
    <t>大豆玉米复合种植1万亩，补贴种子、化肥等。</t>
  </si>
  <si>
    <t>20250610-20251106</t>
  </si>
  <si>
    <t>柳林县2025年生猪良种补贴项目</t>
  </si>
  <si>
    <t>改良2000头良种种猪。</t>
  </si>
  <si>
    <t>20250312-20251031</t>
  </si>
  <si>
    <t>动物防疫社会化补助</t>
  </si>
  <si>
    <t>病死动物及病害产品无害化处理收集点建设</t>
  </si>
  <si>
    <t>病死动物及病害产品无害化处理收集点建设1个</t>
  </si>
  <si>
    <t>2025年15个乡镇农业农村局优质性控冻精及配套服务</t>
  </si>
  <si>
    <t>为加快我县肉牛产业高质量发展步伐，系统推进肉牛群体改良，提升我县肉牛良种化进程，需采购优质肉牛冻精6000支，配套相关培训服务等</t>
  </si>
  <si>
    <t>20250605-2025-1023</t>
  </si>
  <si>
    <t xml:space="preserve">为加快我县肉牛产业高质量发展步伐，系统推进肉牛群体改良，提升我县肉牛良种化进程，需采购进口优质肉牛冻精6000支，性控肉牛冻精6000支，配套相关培训服务等
</t>
  </si>
  <si>
    <t>柳林县农业生产托管市级奖补项目</t>
  </si>
  <si>
    <t>现代农业发展中心</t>
  </si>
  <si>
    <t>柳林县优民农机农民专业合作社集中连片0.06万亩，柳林县留誉镇南沟农机专业合作社集中连片0.0502万亩，柳林县龙门垣垣旺同农民专业合作社集中连片0.17万亩，柳林县锦盛农机专业合作社集中连片0.06万亩，柳林县富民农机农民专业合作社集中连片0.051万亩，柳林县嘉隆农民种养合作社集中连片0.059万亩，柳林县鑫耕农机专业合作社集中连片0.103万亩，柳林县惠民农机农民专业合作社市级示范主体</t>
  </si>
  <si>
    <t>20250409-20251029</t>
  </si>
  <si>
    <t>集中连片折算后500-1000亩补1万元；1000-2000亩补1.5万元；市级示范主体2.5万元</t>
  </si>
  <si>
    <t>2025年农业产业技术指导费</t>
  </si>
  <si>
    <t>聘请旱椒、木耳、设施蔬菜、牛羊、中药材、庭院养鸡等技术团队各1个</t>
  </si>
  <si>
    <t>20250605-20251111</t>
  </si>
  <si>
    <t>旱椒24万、木耳40万元、设施蔬菜10万、中药材10万、牛羊养殖16万、庭院养鸡6万元</t>
  </si>
  <si>
    <t>2024年丘陵山区农田“宜机化”改造项目</t>
  </si>
  <si>
    <t>宜机化改造1000亩，每亩1500元。</t>
  </si>
  <si>
    <t>20250611-20251121</t>
  </si>
  <si>
    <t>每亩1500元</t>
  </si>
  <si>
    <t>2025年新型经营主体市级奖补资金</t>
  </si>
  <si>
    <t>一级示范社奖补五星级和四星家庭农场奖补</t>
  </si>
  <si>
    <t>20250610-20251023</t>
  </si>
  <si>
    <t>一级示范社8万元，五星级8万元、四星级6万元</t>
  </si>
  <si>
    <t>柳林县庭院经济养鸡项目</t>
  </si>
  <si>
    <t>计划发展庭院经济1000户</t>
  </si>
  <si>
    <t>20250325-20251023</t>
  </si>
  <si>
    <t>按阶梯补助</t>
  </si>
  <si>
    <t>王家沟乡荣西村木耳产业项目柳林县龙欣种养殖有限公司</t>
  </si>
  <si>
    <t>柳林县龙欣种养殖有限公司</t>
  </si>
  <si>
    <t>西王家沟乡</t>
  </si>
  <si>
    <t>荣西村</t>
  </si>
  <si>
    <t>新发展菌棒48万棒，1.5元1棒</t>
  </si>
  <si>
    <t>1.5元1棒</t>
  </si>
  <si>
    <t>成家庄镇赤木洼木耳产业项目山西昌胜农业有限公司</t>
  </si>
  <si>
    <t>山西昌胜农业有限公司</t>
  </si>
  <si>
    <t>新发展菌棒46万棒，1.5元1棒</t>
  </si>
  <si>
    <t>2025年柳林县薛村镇郝家津村柳林县永鑫种植农民专业合作社木耳产业项目</t>
  </si>
  <si>
    <t>永鑫种植农民专业合作社木耳产业项目</t>
  </si>
  <si>
    <t>郝家津村</t>
  </si>
  <si>
    <t>新发展菌棒40万棒，1.5元1棒</t>
  </si>
  <si>
    <t>2025年柳林县成家庄镇官庄垣村柳林县双荣现代科技牧业有限公司木耳产业项目</t>
  </si>
  <si>
    <t>柳林县双荣现代科技牧业有限公司木耳产业项目</t>
  </si>
  <si>
    <t>官庄垣村</t>
  </si>
  <si>
    <t>新发展菌棒20万棒，1.5元1棒</t>
  </si>
  <si>
    <t>2025年柳林县金家庄镇下嵋芝村柳林县民乐种养殖农民专业合作社木耳产业项目</t>
  </si>
  <si>
    <t>民乐种养殖农民专业合作社木耳产业项目</t>
  </si>
  <si>
    <t>下嵋芝村</t>
  </si>
  <si>
    <t>新发展菌棒32万棒，1.5元1棒</t>
  </si>
  <si>
    <t>2025年柳林县金家庄镇畈底村柳林县康者木耳种植家庭农场木耳产业项目</t>
  </si>
  <si>
    <t>康者木耳种植家庭农场木耳产业项目</t>
  </si>
  <si>
    <t>镇畈底村</t>
  </si>
  <si>
    <t>新发展菌棒80万棒，1.5元1棒</t>
  </si>
  <si>
    <t>2025年柳林县金家庄镇王家岭村柳林县一帆田园家庭农场木耳产业项目</t>
  </si>
  <si>
    <t>柳林县一帆田园家庭农场木耳产业项目</t>
  </si>
  <si>
    <t>2025年柳林县孟门镇高家塔村柳林县叁陆玖家庭农场木耳产业项目</t>
  </si>
  <si>
    <t>柳林县叁陆玖家庭农场木耳产业项目</t>
  </si>
  <si>
    <t>高家塔村</t>
  </si>
  <si>
    <t>发展菌棒20万棒，1.5元1棒</t>
  </si>
  <si>
    <t>2025年干果经济林提质增效</t>
  </si>
  <si>
    <t>红枣、核桃整形修剪、病虫害防治等</t>
  </si>
  <si>
    <t>300元/亩</t>
  </si>
  <si>
    <t>工厂化生态养鱼示范基地</t>
  </si>
  <si>
    <t>柳林县东虹智慧渔业发展有限责任公司</t>
  </si>
  <si>
    <t>杜家庄</t>
  </si>
  <si>
    <t>建设工厂化生态养鱼基地，配套循环水养殖系统10台套，养殖水体3000立方，安装智能化温控设备、可视监控及水质监测系统等设备。</t>
  </si>
  <si>
    <t>生猪标准化养殖场建设项目</t>
  </si>
  <si>
    <t>柳林县荣茂源畜牧养殖有限公司</t>
  </si>
  <si>
    <t>新建400头纯种托佩克母猪繁殖基地一座。建设标准化猪舍一栋2600平方米，包括妊娠舍2间、产房2间、保育舍2间，配套饲料间、职工宿舍、消毒间及围墙、大门等其他附属设施。</t>
  </si>
  <si>
    <t>远志茎叶复合饲料育肥湖羊技术推广应用</t>
  </si>
  <si>
    <t>改建和技术改造</t>
  </si>
  <si>
    <t>本项目利用饲草中添加远志茎叶育肥湖羊，在吕梁区域新建一种绿色、现代“种-养”循环经济模式。基于资源利用最大化与环境友好，结合“华羊芯”育种优选技术。</t>
  </si>
  <si>
    <t>柳林县2025年秋耕深翻</t>
  </si>
  <si>
    <t>2万亩，一亩60万</t>
  </si>
  <si>
    <t>柳林县2025年庄上镇呼家圪台村柳林县益文养殖家庭农场木耳产业项目</t>
  </si>
  <si>
    <t>益文养殖家庭农场木耳产业项目</t>
  </si>
  <si>
    <t>呼家圪台村</t>
  </si>
  <si>
    <t>新发展菌棒10万棒，每棒1.5元</t>
  </si>
  <si>
    <t>柳林县2025年薛村镇后大成村柳林联智农业科技发展有限公司木耳产业项目</t>
  </si>
  <si>
    <t>柳林联智农业科技发展有限公司木耳产业项目</t>
  </si>
  <si>
    <t>后大成村</t>
  </si>
  <si>
    <t>新发展菌棒52万棒，每棒1.5元</t>
  </si>
  <si>
    <t>薛村镇小成村农田灌溉工程</t>
  </si>
  <si>
    <t>小成村</t>
  </si>
  <si>
    <t>新打一眼农用井，新建一座农用井控制井，新建水泵系统1套，新建上水钢管400米，新建8根PE支管总长2754米，新建给水栓80个，排水井9座，微喷带48000米，滴灌带92000米</t>
  </si>
  <si>
    <t>2025.9-2025.11</t>
  </si>
  <si>
    <t>薛村镇小成村现代农业产业园农产品保鲜分拣项目</t>
  </si>
  <si>
    <t>建设农产品保鲜库房、农产品分拣厂房、安装农村产品分拣设备。</t>
  </si>
  <si>
    <t>新打80米深井作为灌溉水源，通过水泵及无缝钢管从深井抽水利用喷灌、滴灌等方式直接灌溉，灌溉面积达150亩，安装变压器1台。</t>
  </si>
  <si>
    <t>高家沟乡白家山自然村人居环境整治工程</t>
  </si>
  <si>
    <t>白家山</t>
  </si>
  <si>
    <t>人居环境整治工程</t>
  </si>
  <si>
    <t>柳林县2025年留誉镇上岔沟村产业道理建设</t>
  </si>
  <si>
    <t>上岔沟村</t>
  </si>
  <si>
    <t>上岔沟村产业道路建设</t>
  </si>
  <si>
    <t>留誉镇下乌林村-杜家庄村田间道路建设</t>
  </si>
  <si>
    <t>田间道路主线全长2公里，设计宽度6米，东山上山道路全长1公里，设计宽度3米；西山上山道路全长1公里，设计宽度3米。土质路基，全部为黄土质挖方和填方。</t>
  </si>
  <si>
    <t>柳林县2025年留誉镇惠家坪村漫水桥项目</t>
  </si>
  <si>
    <t>惠家坪村</t>
  </si>
  <si>
    <t>2座漫水桥</t>
  </si>
  <si>
    <t>三交镇宋家垣至闫家塔自然村道路改造工程项目</t>
  </si>
  <si>
    <t>宋家垣</t>
  </si>
  <si>
    <t>该路段全长1.434km，路线编码为C254141125</t>
  </si>
  <si>
    <t>柳林镇穆家焉村产路硬化工程</t>
  </si>
  <si>
    <t>柳林镇穆家焉村</t>
  </si>
  <si>
    <t>柳林镇</t>
  </si>
  <si>
    <t>穆家焉村</t>
  </si>
  <si>
    <t>1公里</t>
  </si>
  <si>
    <t>1年</t>
  </si>
  <si>
    <t>1200元/m</t>
  </si>
  <si>
    <t>新建硬化长1000米，宽6.5米的进村主道及排水设施</t>
  </si>
  <si>
    <t>柳林县2025年柳林镇穆家焉村村内道路硬化工程</t>
  </si>
  <si>
    <t>6.2公里</t>
  </si>
  <si>
    <t>道路硬化及排水设施，长6200米、宽3.5米</t>
  </si>
  <si>
    <t>柳林镇龙门会村2025年道路硬化工程</t>
  </si>
  <si>
    <t>柳林镇龙门会村</t>
  </si>
  <si>
    <t>龙门会村</t>
  </si>
  <si>
    <t>1000m</t>
  </si>
  <si>
    <t>3个月</t>
  </si>
  <si>
    <t>600元/m</t>
  </si>
  <si>
    <t>道路硬化1000米</t>
  </si>
  <si>
    <t>柳林县2025年柳林镇杜家垣村村通公路</t>
  </si>
  <si>
    <t>柳林镇人民政府</t>
  </si>
  <si>
    <t>1.5公里</t>
  </si>
  <si>
    <t>道路改造1.5公里，宽8米</t>
  </si>
  <si>
    <t>柳林镇王家山村2025年蔬菜大棚项目</t>
  </si>
  <si>
    <t>柳林镇王家山村</t>
  </si>
  <si>
    <t>王家山</t>
  </si>
  <si>
    <t>新建100个大棚，每个占地1亩左右</t>
  </si>
  <si>
    <t>柳林县2025年柳林镇于家沟村人居环境整治项目</t>
  </si>
  <si>
    <t>柳林镇于家沟村</t>
  </si>
  <si>
    <t>于家沟</t>
  </si>
  <si>
    <t>村庄规划编制，修建垃圾处理点16个，购买垃圾倾倒车1台，购买垃圾桶60个，村内主干线村容村貌整治1.5公里，景区外立面提升改造等</t>
  </si>
  <si>
    <t>寨东村田间道路硬化工厂</t>
  </si>
  <si>
    <t>柳林镇寨东村</t>
  </si>
  <si>
    <t>寨东村</t>
  </si>
  <si>
    <t>道路硬化及排水设施，长3000米、宽3.5米</t>
  </si>
  <si>
    <t>柳林镇寨东村农贸市场</t>
  </si>
  <si>
    <t>5000平方米</t>
  </si>
  <si>
    <t>新建农贸市场5000平方米</t>
  </si>
  <si>
    <t>西王家沟乡南焉村淤地坝治理项目</t>
  </si>
  <si>
    <t>南焉村委</t>
  </si>
  <si>
    <t>长130米，宽1.5米，高1.2米</t>
  </si>
  <si>
    <t>2025.3.1—2025.12.31</t>
  </si>
  <si>
    <t>0.2万元/米</t>
  </si>
  <si>
    <t>新建石砌排洪涵洞</t>
  </si>
  <si>
    <t>受益群众满意度</t>
  </si>
  <si>
    <t>西王家沟乡南焉村道路硬化项目</t>
  </si>
  <si>
    <t>长130米，宽5米，厚0.2米</t>
  </si>
  <si>
    <t>0.1万元/米</t>
  </si>
  <si>
    <t>新硬化村内水泥路面</t>
  </si>
  <si>
    <t>西王家沟乡任家山村道路硬化项目</t>
  </si>
  <si>
    <t>任家山村委</t>
  </si>
  <si>
    <t>长7000米，宽3.5米，厚0.2米</t>
  </si>
  <si>
    <t>500元/米</t>
  </si>
  <si>
    <t>水泥硬化下曹坡自然村和刘家湾自然村路面</t>
  </si>
  <si>
    <t>西王家沟乡任家山村淤地坝治理项目</t>
  </si>
  <si>
    <t>长145米，宽12米，高10米</t>
  </si>
  <si>
    <t>0.4万元/米</t>
  </si>
  <si>
    <t>新建土坝1.74万方，石砌排洪涵长140米，宽1.5米，高1.5米</t>
  </si>
  <si>
    <t>西王家沟乡任家山村辣椒种植项目</t>
  </si>
  <si>
    <t>李伟</t>
  </si>
  <si>
    <t>500元/亩</t>
  </si>
  <si>
    <t>辣椒种植项目的耕地、移栽、除草、管护、收割等作业环节</t>
  </si>
  <si>
    <t>经济效益指标</t>
  </si>
  <si>
    <t>西王家沟乡任家山村农业园区示范养殖建设项目</t>
  </si>
  <si>
    <t>2000平米</t>
  </si>
  <si>
    <t>500元/平米</t>
  </si>
  <si>
    <t>项目的三通一平，新建养殖场及配套附属设施</t>
  </si>
  <si>
    <t>西王家沟乡任家山村高标准农田道路硬化项目</t>
  </si>
  <si>
    <t>双耳则村</t>
  </si>
  <si>
    <t>150元/米</t>
  </si>
  <si>
    <t>水泥硬化田间道路2公里，修建排水渠</t>
  </si>
  <si>
    <t>西王家沟乡佐主村玉米高产创建项目</t>
  </si>
  <si>
    <t>佐主村</t>
  </si>
  <si>
    <t>玉米高产项目的耕地、播种、除草、管护、收割等作业环节</t>
  </si>
  <si>
    <t>西王家沟乡佐主村年道路硬化项目</t>
  </si>
  <si>
    <t>1000米</t>
  </si>
  <si>
    <t>350元/米</t>
  </si>
  <si>
    <t>水泥硬化棒锤儿村主干道1公里，修建排水渠</t>
  </si>
  <si>
    <t>西王家沟乡佐主村淤地坝治理项目</t>
  </si>
  <si>
    <t>长60米，宽15米，高10米</t>
  </si>
  <si>
    <t>0.3万元/米</t>
  </si>
  <si>
    <t>新建土坝0.9万方</t>
  </si>
  <si>
    <t>西王家沟乡曹家塔村实景泉修复项目</t>
  </si>
  <si>
    <t>曹家塔村</t>
  </si>
  <si>
    <t>12孔</t>
  </si>
  <si>
    <t>1.2万元/孔</t>
  </si>
  <si>
    <t>12孔沟道实景泉的加高、挖淤泥、泉井修复</t>
  </si>
  <si>
    <t>西王家沟乡曹家塔村旅游民宿建设项目</t>
  </si>
  <si>
    <t>50间</t>
  </si>
  <si>
    <t>4万元/间</t>
  </si>
  <si>
    <t>改建50间闲置房屋为民宿及附属配套设施</t>
  </si>
  <si>
    <t>西王家沟乡大庄村玉米大豆复合种植项目</t>
  </si>
  <si>
    <t>大庄村</t>
  </si>
  <si>
    <t>400元/亩</t>
  </si>
  <si>
    <t>玉米大豆复合种植项目的耕地、播种、除草、管护、收割等作业环节</t>
  </si>
  <si>
    <t>西王家沟乡新民村谷子高产创建项目</t>
  </si>
  <si>
    <t>柳林县欣生农产品有限公司</t>
  </si>
  <si>
    <t>新民村</t>
  </si>
  <si>
    <t>300亩</t>
  </si>
  <si>
    <t>谷子种植项目的耕地、播种、除草、管护、收割等作业环节</t>
  </si>
  <si>
    <t>西王家沟乡新民村道路硬化项目</t>
  </si>
  <si>
    <t>水泥硬化村主干道2公里，修建排水渠</t>
  </si>
  <si>
    <t>成家庄镇张家庄村2025年林下经济示范基地建设项目</t>
  </si>
  <si>
    <t>2025年木耳产业项目</t>
  </si>
  <si>
    <t>计划新建大棚20座，新发展菌棒940万菌棒</t>
  </si>
  <si>
    <t>2万元/座、新建大棚的菌棒1.5元/棒，旧棚菌棒补助1.3元/棒。</t>
  </si>
  <si>
    <t>带动脱贫人口人均增收1000元</t>
  </si>
  <si>
    <t>2025年柳林县粮油作物单产提升“1+N”技术模式推广项目（县级）</t>
  </si>
  <si>
    <t>计划粮食单产30片、薯类单产4片、油料单产15片，油料种植5500亩</t>
  </si>
  <si>
    <t>2025年柳林县粮油作物单产提升“1+N”技术模式推广项目</t>
  </si>
  <si>
    <t>任务2千亩片</t>
  </si>
  <si>
    <t>2025年柳林县病死畜禽及病害产品无害化处理市级配套</t>
  </si>
  <si>
    <t>病死畜禽及病害产品无害化处理市级配套</t>
  </si>
  <si>
    <t>柳林县2025年农业生产托管项目</t>
  </si>
  <si>
    <t>发展农业生产托管农机合作社6个</t>
  </si>
  <si>
    <t>农业生产托管</t>
  </si>
  <si>
    <t>西王家沟乡南焉村2025年新建排洪涵洞项目</t>
  </si>
  <si>
    <t>2025年柳林县小麦种植补助</t>
  </si>
  <si>
    <t>小麦种植任务0.07万亩</t>
  </si>
  <si>
    <t>柳林县2025年林下经济示范基地建设项目</t>
  </si>
  <si>
    <t>林业发展中心</t>
  </si>
  <si>
    <t>各相关村委</t>
  </si>
  <si>
    <t>红枣矮化密植200亩、红枣品种改良700亩、药用酸枣栽培试验200亩</t>
  </si>
  <si>
    <t>红枣矮化密植860/亩、红枣品种改良1450/亩、药用酸枣栽培试验860/亩</t>
  </si>
  <si>
    <t>经济林提质增效</t>
  </si>
  <si>
    <t>成家庄镇2025年耕地宜机化改造项目</t>
  </si>
  <si>
    <t>耕地宜机化改造项目，提高农业生产效率共约2000亩</t>
  </si>
  <si>
    <t>庄上镇梨树凹村2025年玉露香梨加工包装项目</t>
  </si>
  <si>
    <t>打造建设规模300平方米的加工厂房及配套基础设施。</t>
  </si>
  <si>
    <t>300平方米的加工厂房及配套基础设施</t>
  </si>
  <si>
    <t>1500/人</t>
  </si>
  <si>
    <t>项目将提供技术培训、就业岗位，分享项目收益，鼓励村民参与产业发展。带动16户22人参与包装，预计可增加农民收入人均1500元以上。</t>
  </si>
  <si>
    <t>薛村镇港村2025年蔬菜大棚项目</t>
  </si>
  <si>
    <t>建设占地面积约为20亩的高标准现代化蔬菜大棚，配备先进的灌溉系统、温控系统及照明系统，确保全年稳产高产。</t>
  </si>
  <si>
    <t>2025.4.1-2025.8.30</t>
  </si>
  <si>
    <t>1.进行土地平整、温室大棚支架搭建及基础设施建设2.购置设备相关，引进自动化浇灌、温度和湿度控制设备3.开展技术培训，组织村民进行现代农业生产技术培训，提高其管理和操作能力4.完善物流配套，建设配套的蔬菜冷藏、包装及运输设施，确保产品品质</t>
  </si>
  <si>
    <t>可为数十名村民提供就业岗位，提高村民转移性收入。</t>
  </si>
  <si>
    <t>薛村镇郝家津村2025年蔬菜大棚项目</t>
  </si>
  <si>
    <t>利用集体土地搭建35m×8m×2.5m单体温室大棚10个，占地面积2800㎡</t>
  </si>
  <si>
    <t>2025.3.1-2025.6.30</t>
  </si>
  <si>
    <t>项目建成后，每棚雇佣农民3—4人，可带动脱贫户、监测户直接就业15—16人。</t>
  </si>
  <si>
    <t>薛村镇薛王山村2025年村级农副产品加工项目</t>
  </si>
  <si>
    <t>薛王山村</t>
  </si>
  <si>
    <t>建设占地面积约为5亩的高标准现代化农副产品加工厂棚，配备先进的加工设备</t>
  </si>
  <si>
    <t>2025.3.1-2025.7.30</t>
  </si>
  <si>
    <t>1.进行土地平整，建设厂房，增加基础设施建设2.购置一流的小米、玉米、红枣、核桃加工设备3.组织村民进行加工技术培训，提高村民加工操作水平4.设计和配套加工产品的包装盒及外形，利用电商平台在网上销售，剩余的产品运到本镇及县城所在地销售</t>
  </si>
  <si>
    <t>可为数10名村民提供就业岗位，提高村民转移性收入。</t>
  </si>
  <si>
    <t>三交镇坪头村2025年自主采摘水果大棚项目</t>
  </si>
  <si>
    <t>坪头村</t>
  </si>
  <si>
    <t>计划建设4座高标准水果大棚，配备现代化智能设施，共占地2000平米</t>
  </si>
  <si>
    <t>1.搭建50m×10m×3m单体温室大棚4个，占地面积2000㎡2.引进自动化水肥一体设备、温度和湿度控制设备4套3.建设储存水果的冷库1个，建设小型停车场地1个</t>
  </si>
  <si>
    <t>可带动脱贫户、监测户共10余人提供就业岗位，增加村民收入。</t>
  </si>
  <si>
    <t>成家庄镇牛家川村2025年杂粮加工厂扩建项目</t>
  </si>
  <si>
    <t>牛家川股份经济合作社</t>
  </si>
  <si>
    <t>购置设备、扩建厂房</t>
  </si>
  <si>
    <t>2025年山西柳裕酒庄有限公司建设项目</t>
  </si>
  <si>
    <t>山西柳裕酒庄有限公司</t>
  </si>
  <si>
    <t>下岔沟</t>
  </si>
  <si>
    <t>新建原酒库1800㎡、成品酒库1800㎡、成装线600㎡、配套污水处理站100㎡及设施设备</t>
  </si>
  <si>
    <t>2025年3月-2025年12月</t>
  </si>
  <si>
    <t>0.047万元/㎡</t>
  </si>
  <si>
    <t>原酒库、成品库、成装线、配套污水处理站及设施设备</t>
  </si>
  <si>
    <t>项目建设完成，增加就业岗位20个，脱贫人口增收40000元/人</t>
  </si>
  <si>
    <t>石西乡石西村2025年鲜玉米深加工生产项目</t>
  </si>
  <si>
    <t>建设一家高品质的鲜玉米深加工生产基地，按一条生产线设计，日产保鲜玉米5000袋。厂房500平方米，包括生产车间、仓库等。</t>
  </si>
  <si>
    <t>2025.2.1-2025.8.30</t>
  </si>
  <si>
    <t>1.新建玉米加工厂房500平方米
2.购置糯玉米气动式扒皮机1台、切头去尾设备1台、清洗风干设备1台、过水提升机1台、滚杠清洗机1台、皮带提升机1套、循环输送带1套、给带式包装机2台、输送带1套、一拖二自动杀菌锅21台、传送设备1台
3.气泡清洗机1台、风干机1台、空压机2台、2吨蒸汽锅炉1套等</t>
  </si>
  <si>
    <t>解决石西乡2000余亩鲜食玉米基地提供再加工，带动产业发展，项目建成后，拟采用对外承包经营模式获取收益，利益所得为村集体所有，主要用途为村集体基础设施建设及五保户困难户补助等，辐射带动周边8个村利用有效资源发展壮大集体经济。</t>
  </si>
  <si>
    <t>薛村镇焉哉村2025年粉条厂项目</t>
  </si>
  <si>
    <t>焉哉村</t>
  </si>
  <si>
    <t>建设年产300吨粉条厂一座。</t>
  </si>
  <si>
    <t>建设年产300吨粉条厂一座</t>
  </si>
  <si>
    <t>本项目可带动脱贫户、监测户直接就业十余人，预期每户年增收48000元，间接带动农户增收总计六十余万元，村集体年增收三十余万元。</t>
  </si>
  <si>
    <t>孟门镇高家塔村2025年购置农机具强化农业基础项目</t>
  </si>
  <si>
    <t>购买大型耕整地机</t>
  </si>
  <si>
    <t>2025.3.1-2025.8.30</t>
  </si>
  <si>
    <t>辐射带动周边8个村的撂荒土地进行大面积的复耕复垦。</t>
  </si>
  <si>
    <t>王家沟乡曹家塔村2025年乡村振兴、发展旅游支柱产业项目</t>
  </si>
  <si>
    <t>王家沟乡</t>
  </si>
  <si>
    <t>利用村西井沟区域附近水源条件充足的优势，规划建设鱼塘，在鱼塘周边建设旅游景点等活动项目。</t>
  </si>
  <si>
    <t>2025.4.1-2025.11.30</t>
  </si>
  <si>
    <t>1.利用村西井沟区域附近水源条件充足的优势，规划建设鱼塘
2.在鱼塘周边建设旅游景点等活动项目</t>
  </si>
  <si>
    <t>建成可带动全村10余人就业，优先为脱贫户、监测户提供岗位。村集体年底给村民分红，增加农民收入。</t>
  </si>
  <si>
    <t>陈家湾镇下寺头村2025年谷须沟过水桥砌筑项目</t>
  </si>
  <si>
    <t>下寺头村委</t>
  </si>
  <si>
    <t>168立方米</t>
  </si>
  <si>
    <t>2025年4月-2025年9月</t>
  </si>
  <si>
    <t>0.071万元/立方米</t>
  </si>
  <si>
    <t>长12米、宽4米、高3.5米</t>
  </si>
  <si>
    <t>薛村镇八盘山新村整治工程项目</t>
  </si>
  <si>
    <t>薛村镇人民政府</t>
  </si>
  <si>
    <t>八盘山</t>
  </si>
  <si>
    <t>对杨彩塔村口及沿线村内道路进行集中整治，对新农村边坡进行绿化、加固</t>
  </si>
  <si>
    <t>对杨彩塔村口及沿线村内道路进行集中整治，加固</t>
  </si>
  <si>
    <t>整体提升村内人文居住环境，改善村民出行条件</t>
  </si>
  <si>
    <t>柳林县巩固衔接考核提升项目</t>
  </si>
  <si>
    <t>农村饮水安全保障及水质提升</t>
  </si>
  <si>
    <t>能繁母牛补贴</t>
  </si>
  <si>
    <t>15个乡镇</t>
  </si>
  <si>
    <t>计划补助能繁母牛4416头</t>
  </si>
  <si>
    <t>每头补助1000元</t>
  </si>
  <si>
    <t>补助能繁母牛4416头</t>
  </si>
  <si>
    <t>良种肉牛引进</t>
  </si>
  <si>
    <t>计划补助360头优质母牛，种公牛3头。</t>
  </si>
  <si>
    <t>优质母牛每头补助2000元；种公牛每头补助5000元。</t>
  </si>
  <si>
    <t>健全肉牛良种繁育体系，更新肉牛品质</t>
  </si>
  <si>
    <t>畜禽养殖场粪污处理设施建设</t>
  </si>
  <si>
    <r>
      <rPr>
        <b/>
        <sz val="12"/>
        <rFont val="楷体"/>
        <charset val="134"/>
      </rPr>
      <t>计划修建尿液收集池3110m</t>
    </r>
    <r>
      <rPr>
        <b/>
        <sz val="12"/>
        <rFont val="宋体"/>
        <charset val="134"/>
      </rPr>
      <t>³</t>
    </r>
    <r>
      <rPr>
        <b/>
        <sz val="12"/>
        <rFont val="楷体"/>
        <charset val="134"/>
      </rPr>
      <t>，堆粪场335m</t>
    </r>
    <r>
      <rPr>
        <b/>
        <sz val="12"/>
        <rFont val="宋体"/>
        <charset val="134"/>
      </rPr>
      <t>³</t>
    </r>
    <r>
      <rPr>
        <b/>
        <sz val="12"/>
        <rFont val="楷体"/>
        <charset val="134"/>
      </rPr>
      <t>。</t>
    </r>
  </si>
  <si>
    <r>
      <rPr>
        <b/>
        <sz val="12"/>
        <rFont val="楷体"/>
        <charset val="134"/>
      </rPr>
      <t>尿液收集池补助195元/m</t>
    </r>
    <r>
      <rPr>
        <b/>
        <sz val="12"/>
        <rFont val="宋体"/>
        <charset val="134"/>
      </rPr>
      <t>³</t>
    </r>
    <r>
      <rPr>
        <b/>
        <sz val="12"/>
        <rFont val="楷体"/>
        <charset val="134"/>
      </rPr>
      <t>，堆粪场补助117元/m</t>
    </r>
    <r>
      <rPr>
        <b/>
        <sz val="12"/>
        <rFont val="宋体"/>
        <charset val="134"/>
      </rPr>
      <t>³</t>
    </r>
    <r>
      <rPr>
        <b/>
        <sz val="12"/>
        <rFont val="楷体"/>
        <charset val="134"/>
      </rPr>
      <t>。</t>
    </r>
  </si>
  <si>
    <t>养殖场配套建设与养殖规模匹配的粪污处理设施，有效解决全县畜禽养殖环境污染问题，实现粪污资源化利用，推动农业高质量发展。</t>
  </si>
  <si>
    <t>获食品生产许可证的奖励</t>
  </si>
  <si>
    <t>留誉、柳林镇、穆村镇</t>
  </si>
  <si>
    <t>山西云上食品开发有限公司5万元、山西晋柳农产品供应链管理有限公司5万元、柳林县正兴食品有限公司5万元。</t>
  </si>
  <si>
    <t>每个奖励5万元</t>
  </si>
  <si>
    <t>确保食品生产的安全与合规，保障消费者权益，以及维护市场秩序。</t>
  </si>
  <si>
    <t>获绿色食品证书的奖励</t>
  </si>
  <si>
    <t>陈家湾、留誉、庄上镇、高家沟</t>
  </si>
  <si>
    <t>柳林县留誉写绿种养殖专业合作社2万元、柳林县双李种养殖场3万元、柳林县新家园农副产品加工厂2万元、柳林县鑫盛农资服务部3万元。</t>
  </si>
  <si>
    <t>认证一个绿色食品主体+一个产品奖励2万元，多加一个产品加1万元。</t>
  </si>
  <si>
    <t>有助于提升品牌形象和市场竞争力；对生态农业和环境保护有积极影响；还能提升消费者的健康意识和信任度。</t>
  </si>
  <si>
    <t>柳林县2025年耕地撂荒复耕复种补贴（县级）项目</t>
  </si>
  <si>
    <t>农业农村</t>
  </si>
  <si>
    <t>耕地撂荒复耕复种3500亩</t>
  </si>
  <si>
    <t>三交镇坪头村2025年晋金元枣业有限责任公司产业帮扶车间厂房灾后重建项目</t>
  </si>
  <si>
    <t>晋金元枣业有限责任公司</t>
  </si>
  <si>
    <t>重建厂房200㎡</t>
  </si>
  <si>
    <t>2025年4月20日-2025年7月31日</t>
  </si>
  <si>
    <t>烘干房5间，储存库一间合计200余平方米，烘干房配套设施有，温控箱，保温设备，发热管，防雨设备等</t>
  </si>
  <si>
    <t>企业预计年收益增加5万元，脱贫户年收入增加7500元/户</t>
  </si>
  <si>
    <t>三交镇宋家垣村委2025年蛋鸡养殖</t>
  </si>
  <si>
    <t>柳林县祥瑞丰登家庭农场</t>
  </si>
  <si>
    <t>宋家垣村委</t>
  </si>
  <si>
    <t>3150平方米</t>
  </si>
  <si>
    <t>新建标准化蛋鸡舍、饲料房等设施</t>
  </si>
  <si>
    <t>预计年收入200万元</t>
  </si>
  <si>
    <t>柳林县三交镇宋家垣村委厚积坡自然村2025年土地整理项目</t>
  </si>
  <si>
    <t>三交镇人民政府</t>
  </si>
  <si>
    <t>土地整理面积240亩，排洪渠3道，196米，田间道路2493米。</t>
  </si>
  <si>
    <t>保持水土流失增加农民收入。</t>
  </si>
  <si>
    <t>2025年三交镇苇园沟村河家沟自然村一号水井维修项目</t>
  </si>
  <si>
    <t>苇园沟村委</t>
  </si>
  <si>
    <t>苇园沟村何家沟自然村</t>
  </si>
  <si>
    <t>翻建井台石砌基础基座，加高围墙30米，硬化井台平面36平方米，修建过路排洪地沟6米一条，加盖工字钢焊接雨水篦子，井台两侧污水管道处理。</t>
  </si>
  <si>
    <t>解决饮水安全问题。</t>
  </si>
  <si>
    <t>三交镇坪上村村内道路硬化项目</t>
  </si>
  <si>
    <t>坪上村委</t>
  </si>
  <si>
    <t>292米</t>
  </si>
  <si>
    <t>硬化坪上村内道路两段共292米，砌筑流水槽5.5米和修建挡土墙护坡22米。</t>
  </si>
  <si>
    <t>解决村民出行难题，打破村集体产业瓶颈。</t>
  </si>
  <si>
    <t>庄上镇胶泥垄村录聚峁自然村2025年水源地维修工程项目</t>
  </si>
  <si>
    <r>
      <rPr>
        <b/>
        <sz val="12"/>
        <rFont val="楷体"/>
        <charset val="134"/>
      </rPr>
      <t>200m</t>
    </r>
    <r>
      <rPr>
        <b/>
        <sz val="12"/>
        <rFont val="宋体"/>
        <charset val="134"/>
      </rPr>
      <t>³</t>
    </r>
  </si>
  <si>
    <t>新建200立方蓄水池一个</t>
  </si>
  <si>
    <t>解决村内300余人的生产生活用水</t>
  </si>
  <si>
    <t>庄上镇安峪村2025年排洪渠建设项目</t>
  </si>
  <si>
    <t>安峪村委</t>
  </si>
  <si>
    <t>修建排洪渠1座；修复排洪渠1座</t>
  </si>
  <si>
    <t>2025.6.1-2025.10.1</t>
  </si>
  <si>
    <t>受益人口满意度99%</t>
  </si>
  <si>
    <t>成家庄镇下垣则村石家茆自然村风咀墕田间道路工程项目</t>
  </si>
  <si>
    <t>下垣则村委</t>
  </si>
  <si>
    <t>伐树直径30cm以内8棵；反铲挖掘机挖土长52m均宽15m均高30m；装载机装运土100m以内长52m均宽15m均高30m；压路机回填压实长52m均宽15m均高30m；C25混凝土硬化15cm厚，塑料薄膜养护长110m宽3.5m；铺设φ500mm波纹管290m。</t>
  </si>
  <si>
    <t>确保村民及过往车辆人员出行安全，提高村民生产效率，改善生活质量。</t>
  </si>
  <si>
    <t>石西乡2025年柳林县腾飞养殖专业合作社建设项目</t>
  </si>
  <si>
    <t>柳林腾飞养殖专业合作社</t>
  </si>
  <si>
    <t>马家山村</t>
  </si>
  <si>
    <t>2025.3.1-2025.10.1</t>
  </si>
  <si>
    <t>大棚基地冷库建设、育苗室修建、排水及蓄水池3座、挡墙、排洪道及饲草种植基地的整理。</t>
  </si>
  <si>
    <t>预计年增收88万元</t>
  </si>
  <si>
    <t>石西乡2025年柳林县康友农业有限责任公司红薯种植项目</t>
  </si>
  <si>
    <t>20亩</t>
  </si>
  <si>
    <t>2025.5.1-2025.10.1</t>
  </si>
  <si>
    <t>土地整合、耕地、除草、施肥、红薯种植及管理</t>
  </si>
  <si>
    <t>预计年增收20万元</t>
  </si>
  <si>
    <t>陈家湾镇西垣村2025年修建温室大棚及蓄水池项目</t>
  </si>
  <si>
    <t>西垣村村委</t>
  </si>
  <si>
    <t>15亩*3000立方米</t>
  </si>
  <si>
    <t>2025年3月—2025年7月</t>
  </si>
  <si>
    <t>新建15座现代化蔬菜种植温室大棚，每座占地1亩，新建一个容量为3000立方米的蓄水池</t>
  </si>
  <si>
    <t>促进特色农业发展，带动民增收500元/人</t>
  </si>
  <si>
    <t>留誉镇惠家坪村委2025年更换田家圪垯变压器及配套线路建设项目</t>
  </si>
  <si>
    <t>2025年7月 -2025年8月</t>
  </si>
  <si>
    <t>更换315变压器一台，更换高压、低压各15000米70绝缘导线，配金杆24根，金具、配电箱、高压电缆等</t>
  </si>
  <si>
    <t>保障村民生产、生活用电安全、高效、稳定，助推经济发展。</t>
  </si>
  <si>
    <t>留誉镇寨子湾村委2025年更换寨子湾变压器及配套线路建设项目</t>
  </si>
  <si>
    <t>更换315变压器一台，更换高压20米70绝缘导线。</t>
  </si>
  <si>
    <t>保障村民生产、生活用电，保证用电安全，促进经济增长。</t>
  </si>
  <si>
    <t>陈家湾闫家湾硬化路</t>
  </si>
  <si>
    <t>闫家湾村</t>
  </si>
  <si>
    <t>1.7公里</t>
  </si>
  <si>
    <t>田间道路硬化1.7公里。</t>
  </si>
  <si>
    <t>柳林县干果经济林高标准示范园建设（红枣）项目</t>
  </si>
  <si>
    <t>5079亩</t>
  </si>
  <si>
    <t>柳林县干果经济林高标准示范园（核桃高接换优）建设项目</t>
  </si>
  <si>
    <t>于家沟村内户通道路改造工程</t>
  </si>
  <si>
    <t>于家沟村</t>
  </si>
  <si>
    <t>于家沟村委</t>
  </si>
  <si>
    <r>
      <rPr>
        <b/>
        <sz val="12"/>
        <rFont val="楷体"/>
        <charset val="134"/>
      </rPr>
      <t>（一）路面工程：1.路基换填；2.人工清洗旧路面，C25混凝土重新硬化路面，刻纹机刻纹； 3.路边砌筑砖墙；（二）排水工程： 1. 挖掘机挖沟槽土方；2.安装DN300钢带波纹管90米，安装DN600钢带波纹管36米；3.回填土70.2m</t>
    </r>
    <r>
      <rPr>
        <b/>
        <sz val="12"/>
        <rFont val="宋体"/>
        <charset val="134"/>
      </rPr>
      <t>³</t>
    </r>
    <r>
      <rPr>
        <b/>
        <sz val="12"/>
        <rFont val="楷体"/>
        <charset val="134"/>
      </rPr>
      <t>；4.砖砌检查井2座，砖砌雨水口2座；</t>
    </r>
  </si>
  <si>
    <t>柳林镇蔡家沟村桥梁建设工程</t>
  </si>
  <si>
    <t>蔡家沟村</t>
  </si>
  <si>
    <t>新建桥梁一座，跨径30m，宽4.5m。</t>
  </si>
  <si>
    <t>2025年柳林县农林废弃物资源利用循环经济产业化项目</t>
  </si>
  <si>
    <t>柳林庆隆新能源有限公司</t>
  </si>
  <si>
    <t>穆村沙曲村</t>
  </si>
  <si>
    <t>占地面积30亩，建筑面积10000平方米</t>
  </si>
  <si>
    <t>2025.06-2025.12</t>
  </si>
  <si>
    <t>生产设备采购、厂房及库房建设、晾晒场地与道路硬化</t>
  </si>
  <si>
    <t>收购农村废弃物6万吨，带动脱贫人口及一般农户80余人增收350万元</t>
  </si>
  <si>
    <t>薛村镇焉头村田间道路硬化项目</t>
  </si>
  <si>
    <t>焉头村</t>
  </si>
  <si>
    <t>道路硬化2.5公里。道路维修约20米，通过钢筋水泥打桩的形式固化路段。</t>
  </si>
  <si>
    <t>柳林县马家塔村桑蚕种养基地</t>
  </si>
  <si>
    <t>马家塔村村委</t>
  </si>
  <si>
    <t>孟门镇马家塔村委</t>
  </si>
  <si>
    <t>林下养殖、果桑改良、蚕茧烤房</t>
  </si>
  <si>
    <t>2024.10.1--2025.5.30</t>
  </si>
  <si>
    <t>增加周边农户收益</t>
  </si>
  <si>
    <t>孟门镇、留誉镇</t>
  </si>
  <si>
    <t>孟门镇王家也、留誉镇</t>
  </si>
  <si>
    <t>养鸡730只</t>
  </si>
  <si>
    <t>20250315-202501101</t>
  </si>
  <si>
    <t>脱贫户和监测户每只补贴20元，一般户每只补贴18元。</t>
  </si>
  <si>
    <t>养鸡730只（一般户）</t>
  </si>
  <si>
    <t>沿黄路人居环境改善项目</t>
  </si>
  <si>
    <t>5个乡镇</t>
  </si>
  <si>
    <t>沿黄路5个乡镇推广孟门镇垃圾分类回收试点项目</t>
  </si>
  <si>
    <t>2025、5、29-2025、10、10</t>
  </si>
  <si>
    <t>改善5个乡镇的人居环境条件</t>
  </si>
  <si>
    <t>贾家垣乡李家焉村2025年高金兰家庭农场</t>
  </si>
  <si>
    <t>高金兰家庭农场</t>
  </si>
  <si>
    <t>养殖黑山羊200头左右，修建羊圈及其他附属设施、办公场所、饲料加工车间、兽医室、消毒房、消毒池、粪便尿液收集一体化的标准羊圈1334㎡。</t>
  </si>
  <si>
    <t>柳林县成家庄镇聚财塔村村通道路维修项目</t>
  </si>
  <si>
    <t>聚财塔村委</t>
  </si>
  <si>
    <t>聚财塔</t>
  </si>
  <si>
    <t>长1150米、宽4米，厚0.18米</t>
  </si>
  <si>
    <t>对主要路段进行维修硬化长，1150米、宽4米，厚0.18米</t>
  </si>
  <si>
    <t>陈家湾镇石盘上村2025年田间道路硬化项目</t>
  </si>
  <si>
    <t>石盘上村委</t>
  </si>
  <si>
    <t>2025年5月-2025年9月</t>
  </si>
  <si>
    <t>30万元/公里</t>
  </si>
  <si>
    <t>8公里的田间道路硬化硬化</t>
  </si>
  <si>
    <t>陈家湾镇吴村2025年产业路修复工程项目</t>
  </si>
  <si>
    <t>1.5公里的土路开通及拓宽，四个涵洞，350米挡墙，铺设鹅卵石</t>
  </si>
  <si>
    <t>2025年4月-2025年7月</t>
  </si>
  <si>
    <t>薛村镇前大成村委王家庄自然村田间道路硬化项目</t>
  </si>
  <si>
    <t>前大成村委</t>
  </si>
  <si>
    <t>前大成</t>
  </si>
  <si>
    <t>田间道路硬化2.4公里，厚16ccm，并修建排水设施。</t>
  </si>
  <si>
    <t>高家沟乡阴塔村新建蔬菜加工项目</t>
  </si>
  <si>
    <t>柳林县天下红枣加工有限责任公司</t>
  </si>
  <si>
    <t>阴塔村</t>
  </si>
  <si>
    <t>新建厂房2000㎡</t>
  </si>
  <si>
    <t>2025.4.25-2025.10.30</t>
  </si>
  <si>
    <t>新建厂房2000㎡，购买蔬菜加工设备5台，变压器1台，烘干设备2台，杀菌锅1台，叉车1台，吊装无人机1台，运货电梯3套，载人电梯1套，污水处理及配套设施1套，水净化设备1台，储水井1眼。</t>
  </si>
  <si>
    <t>可解决附近农户蔬菜销售难题，带动脱贫户就业。</t>
  </si>
  <si>
    <t>2025年贾家垣乡刘家垣村秸秆综合利用项目</t>
  </si>
  <si>
    <t>刘家垣村委</t>
  </si>
  <si>
    <t>2025.6.1-2026.3.1</t>
  </si>
  <si>
    <t>修建标注化青贮厂800平，200平配套生产用房，引进切碎、混合一体化生产线。</t>
  </si>
  <si>
    <t>社会效益：减少我村秸秆资源浪费，促进资源再利用，实现产业绿色循环。经济效益：预计增加我村集体经济收入20万元/年。</t>
  </si>
  <si>
    <t>2025年石西乡好学村薛家坪产业道路工程项目</t>
  </si>
  <si>
    <t>好学村委</t>
  </si>
  <si>
    <t>薛家坪</t>
  </si>
  <si>
    <t>道路长598米，宽3.5米</t>
  </si>
  <si>
    <t>道路长598米，宽3.5米，主要硬化0.15米厚，并建设排水渠。</t>
  </si>
  <si>
    <t>塔村村委2025年S248至塔村道路升级改造工程项目</t>
  </si>
  <si>
    <t>留誉镇S248至塔村道路升级改造工程，道路全长6.5公里，设计车速15km/h，荷载等级公路11级，路基宽度5.5米，路面宽度4.5米，路面结构层采用18cmC30，混凝土+15cm砂砾垫层。</t>
  </si>
  <si>
    <t>2025.6--2025.10</t>
  </si>
  <si>
    <t>路基工程、路面工程、排水工程、安防工程等。</t>
  </si>
  <si>
    <t>成家庄镇李家洼自然村2025年农村供水深井项目</t>
  </si>
  <si>
    <t>李家洼自然村</t>
  </si>
  <si>
    <t>王家坡村</t>
  </si>
  <si>
    <t>1.新打深井1孔预计580米；2.水泵一台，电缆线1500米，配电柜一台；3.配套机房，井架预算投资70万元</t>
  </si>
  <si>
    <t>2025年6月12日-2025年9月30日</t>
  </si>
  <si>
    <t>2025年农村供水工程维修养护市级补助项目</t>
  </si>
  <si>
    <t>农村供水工程维修养护</t>
  </si>
  <si>
    <t>2025年农村供水规模化及管网建设市级补助</t>
  </si>
  <si>
    <t>农村供水规模化及管网建设</t>
  </si>
  <si>
    <t>2025年农村公路日常养护市级补助</t>
  </si>
  <si>
    <t>交通运输局</t>
  </si>
  <si>
    <t>农村公路日常养护</t>
  </si>
  <si>
    <t>农作物病虫害绿色防控暨农药减量增效示范基地建设</t>
  </si>
  <si>
    <t>1个</t>
  </si>
  <si>
    <t>农作物病虫害专业化防治补助资金</t>
  </si>
  <si>
    <t>农作物病虫害专业化防治补助</t>
  </si>
  <si>
    <t>撂荒地复耕复种奖补</t>
  </si>
  <si>
    <t>3646亩</t>
  </si>
  <si>
    <t>星级等级评定奖补资金</t>
  </si>
  <si>
    <t>市级示范合作社一级2个、市级示范家庭农场5个</t>
  </si>
  <si>
    <t>培育市级区域农机社会化服务中心</t>
  </si>
  <si>
    <t>“吕梁山土特产”展销店奖补项目</t>
  </si>
  <si>
    <t>“吕梁山土特产”展销店奖补</t>
  </si>
  <si>
    <t>“吕梁山土特产”惠民餐饮体验店奖补项目</t>
  </si>
  <si>
    <t>8个</t>
  </si>
  <si>
    <t>“吕梁山土特产”惠民餐饮体验店奖补</t>
  </si>
  <si>
    <t>绿色产品认证补助</t>
  </si>
  <si>
    <t>企业4个、产品6个</t>
  </si>
  <si>
    <t>“老兵村长”工程项目</t>
  </si>
  <si>
    <t>1个、购买农机具</t>
  </si>
  <si>
    <t>2025年度经济林提质增效项目补助</t>
  </si>
  <si>
    <t>品种改良0.55万亩、示范园区建设0.05万亩。</t>
  </si>
  <si>
    <t>品种改良700元/亩、示范园区建设300元/亩</t>
  </si>
  <si>
    <t>于家沟村2025年乡村振兴（涵洞延伸及游客服务室）基础配套设施建设</t>
  </si>
  <si>
    <t>（一）涵洞延伸40m；（二）新建预制混凝土板房2间（7.2m×6m）</t>
  </si>
  <si>
    <t>陈家湾镇强家垣村委2025年高家垣村至强家垣村道路建设</t>
  </si>
  <si>
    <t>强家垣村委</t>
  </si>
  <si>
    <t>1个月</t>
  </si>
  <si>
    <t>道路硬化</t>
  </si>
  <si>
    <t>无</t>
  </si>
  <si>
    <t>社会效益：方便群众出行</t>
  </si>
  <si>
    <t>“千万工程”项目</t>
  </si>
  <si>
    <t>各乡镇</t>
  </si>
  <si>
    <t>30个提档升级村，4个精品示范村</t>
  </si>
  <si>
    <t>人居环境、基础设施、公共服务能力提升、乡村治理</t>
  </si>
  <si>
    <t>总体目标为建成精品示范村4个、实施提档升级的行政村30个。</t>
  </si>
  <si>
    <t>薛村镇小成村新增变压器和线路提升项目（千万工程）</t>
  </si>
  <si>
    <t>薛村镇小成村</t>
  </si>
  <si>
    <t>4.3公里,3台</t>
  </si>
  <si>
    <r>
      <rPr>
        <b/>
        <sz val="12"/>
        <rFont val="楷体"/>
        <charset val="134"/>
      </rPr>
      <t>计划新增变压器 3 台，分别为 500KW、630KW、250KW，同时将全村线路升级为 120㎜</t>
    </r>
    <r>
      <rPr>
        <b/>
        <sz val="12"/>
        <rFont val="宋体"/>
        <charset val="134"/>
      </rPr>
      <t>²</t>
    </r>
    <r>
      <rPr>
        <b/>
        <sz val="12"/>
        <rFont val="楷体"/>
        <charset val="134"/>
      </rPr>
      <t>、95㎜</t>
    </r>
    <r>
      <rPr>
        <b/>
        <sz val="12"/>
        <rFont val="宋体"/>
        <charset val="134"/>
      </rPr>
      <t>²</t>
    </r>
    <r>
      <rPr>
        <b/>
        <sz val="12"/>
        <rFont val="楷体"/>
        <charset val="134"/>
      </rPr>
      <t>、70㎜</t>
    </r>
    <r>
      <rPr>
        <b/>
        <sz val="12"/>
        <rFont val="宋体"/>
        <charset val="134"/>
      </rPr>
      <t>²</t>
    </r>
    <r>
      <rPr>
        <b/>
        <sz val="12"/>
        <rFont val="楷体"/>
        <charset val="134"/>
      </rPr>
      <t xml:space="preserve"> 三种电线，总线路长4.3公里。</t>
    </r>
  </si>
  <si>
    <t>按进度完成工程</t>
  </si>
  <si>
    <t>薛村镇小成村护村护地项目（千万工程）</t>
  </si>
  <si>
    <t>后小成村桥下游，全长300米。</t>
  </si>
  <si>
    <t>薛村镇小成养老院连接线道路（千万工程）</t>
  </si>
  <si>
    <t>薛村镇政府</t>
  </si>
  <si>
    <t>600米</t>
  </si>
  <si>
    <t>薛村镇后小成养老院连接道路    600米。</t>
  </si>
  <si>
    <t>薛村镇小成村和美乡村基础设施建设项目（千万工程）</t>
  </si>
  <si>
    <t>4千米</t>
  </si>
  <si>
    <t>前小成自然村道路（乡村振兴1#路）以及入户路进行修建，同时畅通排水渠、新建八石线入三川河排洪涵洞、旧学校旁的道路及排洪渠的维修等。</t>
  </si>
  <si>
    <t>三交镇堡则则村委2025年肉牛养殖</t>
  </si>
  <si>
    <t>吕梁鑫凯开发有限公司</t>
  </si>
  <si>
    <t>堡则则村委</t>
  </si>
  <si>
    <t>1700 平方米</t>
  </si>
  <si>
    <t>400元/㎡</t>
  </si>
  <si>
    <t>新建牛圈，草料间等设施</t>
  </si>
  <si>
    <t>陈家湾镇中垣村2025年肉牛养殖项目</t>
  </si>
  <si>
    <t>柳林县志清养殖场</t>
  </si>
  <si>
    <t>中垣村村委</t>
  </si>
  <si>
    <t>1200平方米</t>
  </si>
  <si>
    <t>2025年4月-2025年6月</t>
  </si>
  <si>
    <t>新建1200平方的肉牛养殖场、修建圈舍、购买200头牛</t>
  </si>
  <si>
    <t>300元/人</t>
  </si>
  <si>
    <t>肉牛存栏200头</t>
  </si>
  <si>
    <t>三交镇高家焉村委2025年肉羊养殖</t>
  </si>
  <si>
    <t>柳林县吉利养殖家庭农场</t>
  </si>
  <si>
    <t>高家焉村委</t>
  </si>
  <si>
    <t>800平方米</t>
  </si>
  <si>
    <t>300元/㎡</t>
  </si>
  <si>
    <t>新建普通圈舍、饲料房等设施</t>
  </si>
  <si>
    <t>三交镇宋家垣村委2025年肉羊养殖</t>
  </si>
  <si>
    <t>柳林县三交镇刘龙养羊厂</t>
  </si>
  <si>
    <t>1000平方米</t>
  </si>
  <si>
    <t>500元/㎡</t>
  </si>
  <si>
    <t>新建漏粪板圈舍，饲料房等设施</t>
  </si>
  <si>
    <t>薛村镇八盘山新村农村灌溉项目</t>
  </si>
  <si>
    <t>八盘山新村</t>
  </si>
  <si>
    <t>底土平整工程，布设水源井一座，高位水池上座，管道检查井26个，铺设水管2300余米，布设变压器1台等工程设施</t>
  </si>
  <si>
    <t>2025.7-2025.10</t>
  </si>
  <si>
    <t>成家庄镇下垣则村石家峁自然村村通公路提升改造工程</t>
  </si>
  <si>
    <t xml:space="preserve">成家庄镇人民政府 </t>
  </si>
  <si>
    <t xml:space="preserve">成家庄镇 </t>
  </si>
  <si>
    <t>下垣则村</t>
  </si>
  <si>
    <t>0.861千米</t>
  </si>
  <si>
    <t>2025.7-2025.12</t>
  </si>
  <si>
    <t>石家峁村道路起点（k+000）与S248相交于K41+835，终点（k0+861）位于石家峁村戏台西侧，路长0.861km；路基宽度5.5m。路基工程、路面工程、路面工程、排水防护工程、交叉工程、交通安全工程等。</t>
  </si>
  <si>
    <t>改善村内村民出行条件、耕种困难问题</t>
  </si>
  <si>
    <t>柳林镇杨家港叉耳则水毁农田的维护修缮工程</t>
  </si>
  <si>
    <t>杨家港村委</t>
  </si>
  <si>
    <t>杨家港村</t>
  </si>
  <si>
    <t>维修加固农田水坝约30米，修缮管路约300米。</t>
  </si>
  <si>
    <t>改善周边农户生产生活，减少对农作物的影响。</t>
  </si>
  <si>
    <t>成家庄镇赤木溛村2025年新建冷库项目</t>
  </si>
  <si>
    <t>新建100平方米的冷库一座</t>
  </si>
  <si>
    <t>2025.7.10-2025.10.1</t>
  </si>
  <si>
    <t>庄上镇柳溪村天神头自然村2025年山上沟路修桥垫高工程</t>
  </si>
  <si>
    <t>柳溪村委</t>
  </si>
  <si>
    <t>修桥1座</t>
  </si>
  <si>
    <t>2025.7.1-2025.10.1</t>
  </si>
  <si>
    <t>受益人口满意度100%</t>
  </si>
  <si>
    <t>王家沟乡刘家山村兰家山自然村2025年自来水改造项目</t>
  </si>
  <si>
    <t>刘家山村委</t>
  </si>
  <si>
    <t>自来水改造项目</t>
  </si>
  <si>
    <t>2025.8.10-2025.10.1</t>
  </si>
  <si>
    <t>王家沟乡曹家塔村2025年排洪渠建设项目</t>
  </si>
  <si>
    <t>排洪渠建设项目</t>
  </si>
  <si>
    <t>2025.8.15-2025.10.1</t>
  </si>
  <si>
    <t>王家沟乡南洼村2025年古村落道路水毁修复项目</t>
  </si>
  <si>
    <t>南洼村委</t>
  </si>
  <si>
    <t>南洼村</t>
  </si>
  <si>
    <t>古村落道路水毁修复项目</t>
  </si>
  <si>
    <t>金家庄镇金家庄村2025年水源地维修工程项目</t>
  </si>
  <si>
    <t>水源地维修工程项目</t>
  </si>
  <si>
    <t>农村人居环境整治</t>
  </si>
  <si>
    <t>15个乡镇人居环境整治</t>
  </si>
  <si>
    <t>2025.9.9-2025.10.31</t>
  </si>
  <si>
    <t>贾家垣乡牛羊交易市场</t>
  </si>
  <si>
    <t>王家岭村</t>
  </si>
  <si>
    <t>2025.8.29-2025.9.30</t>
  </si>
  <si>
    <t>5立方饲料搅拌机一台、上草料小铲车一台、8米长草料输送带、送料三轮车一台、牛羊饮水槽20个、门口消毒器材设备。</t>
  </si>
  <si>
    <t>石西乡前东山道路水毁处理</t>
  </si>
  <si>
    <t>前东山村委</t>
  </si>
  <si>
    <t>前东山村</t>
  </si>
  <si>
    <t>维修水毁路2处，约60米长。</t>
  </si>
  <si>
    <t>2025.9.2-2025.9.30</t>
  </si>
  <si>
    <t>病死畜禽无害化处理收集点</t>
  </si>
  <si>
    <t>李家垣村</t>
  </si>
  <si>
    <t>冷库一座148立方米，场地硬化</t>
  </si>
  <si>
    <t>2025.11.1-2025.1</t>
  </si>
  <si>
    <t>柳林县珑跃养殖场加热加氧</t>
  </si>
  <si>
    <t>青龙社区</t>
  </si>
  <si>
    <t>养殖场加热加氧</t>
  </si>
  <si>
    <t>2025.8-2025.10</t>
  </si>
  <si>
    <t>柳林县芦笋示范基地项目</t>
  </si>
  <si>
    <t>柳林县玉海家庭农场</t>
  </si>
  <si>
    <t>种植芦笋100亩</t>
  </si>
  <si>
    <t>2025.1-2025.5</t>
  </si>
  <si>
    <t>农田灌溉设施维修</t>
  </si>
  <si>
    <t>维修出水口352个，管路808米</t>
  </si>
  <si>
    <t>2025.5-2025.12</t>
  </si>
  <si>
    <t>留誉镇杜家庄村后杜家庄自然村人畜饮水工程项目</t>
  </si>
  <si>
    <t>200立方蓄水池，水泵房、水管、电气工程、检查井等</t>
  </si>
  <si>
    <t>2025.10.2025.12</t>
  </si>
  <si>
    <t>贾家垣乡李家焉村道路及排水维修工程</t>
  </si>
  <si>
    <t>铲除了硬化破损路面，修复、加固水沟渠</t>
  </si>
  <si>
    <t>5106亩</t>
  </si>
  <si>
    <t>2025.3-2025.11</t>
  </si>
  <si>
    <t>柳林县贷款贴息项目</t>
  </si>
  <si>
    <t>2025.3.1-2025.10.31</t>
  </si>
  <si>
    <t>对我县农业产业经营贷款进行贴息，涉及55家经营主体。</t>
  </si>
  <si>
    <t>在种植、养殖、农产品收购加工销售及农业社会化服务等正常生产经营贷款产生的利息予以贴息，有效降低农业企业融资成本，推动我县农业企业发展壮大。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</si>
</sst>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1"/>
      <name val="宋体"/>
      <charset val="134"/>
    </font>
    <font>
      <sz val="10"/>
      <name val="仿宋_GB2312"/>
      <charset val="134"/>
    </font>
    <font>
      <sz val="9"/>
      <name val="宋体"/>
      <charset val="134"/>
      <scheme val="minor"/>
    </font>
    <font>
      <sz val="11"/>
      <name val="宋体"/>
      <charset val="134"/>
      <scheme val="minor"/>
    </font>
    <font>
      <sz val="11"/>
      <name val="仿宋_GB2312"/>
      <charset val="134"/>
    </font>
    <font>
      <b/>
      <sz val="12"/>
      <name val="楷体"/>
      <charset val="134"/>
    </font>
    <font>
      <sz val="26"/>
      <name val="方正小标宋简体"/>
      <charset val="134"/>
    </font>
    <font>
      <b/>
      <sz val="10"/>
      <name val="宋体"/>
      <charset val="134"/>
    </font>
    <font>
      <b/>
      <sz val="9"/>
      <name val="宋体"/>
      <charset val="134"/>
    </font>
    <font>
      <b/>
      <sz val="11"/>
      <name val="宋体"/>
      <charset val="134"/>
    </font>
    <font>
      <b/>
      <sz val="12"/>
      <color rgb="FFFF0000"/>
      <name val="楷体"/>
      <charset val="134"/>
    </font>
    <font>
      <b/>
      <sz val="14"/>
      <name val="楷体"/>
      <charset val="134"/>
    </font>
    <font>
      <b/>
      <sz val="10"/>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34"/>
    </font>
    <font>
      <b/>
      <sz val="12"/>
      <name val="宋体"/>
      <charset val="134"/>
    </font>
    <font>
      <b/>
      <vertAlign val="superscript"/>
      <sz val="10"/>
      <name val="楷体"/>
      <charset val="134"/>
    </font>
    <font>
      <vertAlign val="superscript"/>
      <sz val="10"/>
      <name val="仿宋_GB2312"/>
      <charset val="134"/>
    </font>
    <font>
      <vertAlign val="superscript"/>
      <sz val="10"/>
      <name val="宋体"/>
      <charset val="134"/>
    </font>
    <font>
      <sz val="9"/>
      <name val="宋体"/>
      <charset val="134"/>
    </font>
    <font>
      <b/>
      <sz val="9"/>
      <name val="宋体"/>
      <charset val="134"/>
    </font>
    <font>
      <sz val="10"/>
      <name val="楷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Border="1" applyAlignment="1">
      <alignmen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shrinkToFit="1"/>
    </xf>
    <xf numFmtId="0" fontId="12" fillId="0" borderId="1" xfId="0" applyFont="1" applyFill="1" applyBorder="1" applyAlignment="1" applyProtection="1">
      <alignment horizontal="center" vertical="center" wrapText="1"/>
      <protection hidden="1"/>
    </xf>
    <xf numFmtId="0" fontId="12"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1"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1" xfId="0" applyFont="1" applyFill="1" applyBorder="1" applyAlignment="1">
      <alignment vertical="center"/>
    </xf>
    <xf numFmtId="0" fontId="12" fillId="0" borderId="0" xfId="0" applyFont="1" applyFill="1" applyBorder="1" applyAlignment="1">
      <alignment horizontal="center" vertical="center" wrapText="1"/>
    </xf>
    <xf numFmtId="0" fontId="0" fillId="0" borderId="0" xfId="0"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25991;&#20214;\&#20065;&#26449;&#25391;&#20852;&#21457;&#23637;&#39033;&#30446;\2024&#39033;&#30446;&#30003;&#25253;\&#37329;&#23478;&#24196;&#38215;&#39033;&#30446;&#30003;&#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Y\AppData\Roaming\kingsoft\office6\backup\2025&#24180;&#39640;&#23478;&#27807;&#20065;&#20065;&#26449;&#25391;&#20852;&#39033;&#30446;&#30003;&#25253;&#27719;&#2463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4&#39033;&#30446;&#20449;&#24687;&#32508;&#21512;&#26597;&#35810;_202512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附件2"/>
      <sheetName val="附件4"/>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
      <sheetName val="附件2"/>
      <sheetName val="附件4"/>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ow r="4">
          <cell r="I4" t="str">
            <v>中药材种植</v>
          </cell>
          <cell r="J4" t="str">
            <v>金家庄村</v>
          </cell>
          <cell r="K4">
            <v>50</v>
          </cell>
          <cell r="L4" t="str">
            <v>0</v>
          </cell>
        </row>
        <row r="5">
          <cell r="I5" t="str">
            <v>金豆子农产品加工公司玉米高产创建基地</v>
          </cell>
          <cell r="J5" t="str">
            <v>金家庄村</v>
          </cell>
          <cell r="K5">
            <v>30</v>
          </cell>
          <cell r="L5" t="str">
            <v>0</v>
          </cell>
        </row>
        <row r="6">
          <cell r="I6" t="str">
            <v>前庄上村关则沟果蔬大棚电网改造项目</v>
          </cell>
          <cell r="J6" t="str">
            <v>前庄上村</v>
          </cell>
          <cell r="K6">
            <v>80</v>
          </cell>
          <cell r="L6" t="str">
            <v>0</v>
          </cell>
        </row>
        <row r="7">
          <cell r="I7" t="str">
            <v>王家岭村木耳基地变压器（200KW)</v>
          </cell>
          <cell r="J7" t="str">
            <v>王家岭村</v>
          </cell>
          <cell r="K7">
            <v>40</v>
          </cell>
          <cell r="L7" t="str">
            <v>0</v>
          </cell>
        </row>
        <row r="8">
          <cell r="I8" t="str">
            <v>金家庄镇王家岭村2025年玉米种植</v>
          </cell>
          <cell r="J8" t="str">
            <v>王家岭村</v>
          </cell>
          <cell r="K8">
            <v>30</v>
          </cell>
          <cell r="L8" t="str">
            <v>0</v>
          </cell>
        </row>
        <row r="9">
          <cell r="I9" t="str">
            <v>金家庄镇下嵋芝村2025年玉米种植</v>
          </cell>
          <cell r="J9" t="str">
            <v>下嵋芝村</v>
          </cell>
          <cell r="K9">
            <v>30</v>
          </cell>
          <cell r="L9" t="str">
            <v>0</v>
          </cell>
        </row>
        <row r="10">
          <cell r="I10" t="str">
            <v>柳林县富嘉农场</v>
          </cell>
          <cell r="J10" t="str">
            <v>金家庄镇</v>
          </cell>
          <cell r="K10">
            <v>300</v>
          </cell>
          <cell r="L10" t="str">
            <v>0</v>
          </cell>
        </row>
        <row r="11">
          <cell r="I11" t="str">
            <v>三交镇沙坪则村村委2025年十大晋药”远志的叶茶研制与推广</v>
          </cell>
          <cell r="J11" t="str">
            <v>沙坪则村</v>
          </cell>
          <cell r="K11">
            <v>600</v>
          </cell>
          <cell r="L11" t="str">
            <v>0</v>
          </cell>
        </row>
        <row r="12">
          <cell r="I12" t="str">
            <v>2024年红枣提质增效5000亩</v>
          </cell>
          <cell r="J12" t="str">
            <v>柳林县</v>
          </cell>
          <cell r="K12">
            <v>500</v>
          </cell>
          <cell r="L12" t="str">
            <v>150</v>
          </cell>
        </row>
        <row r="13">
          <cell r="I13" t="str">
            <v>2024年核桃提质增效8000亩</v>
          </cell>
          <cell r="J13" t="str">
            <v>柳林县</v>
          </cell>
          <cell r="K13">
            <v>800</v>
          </cell>
          <cell r="L13" t="str">
            <v>240</v>
          </cell>
        </row>
        <row r="14">
          <cell r="I14" t="str">
            <v>2024年酸枣中药材项目</v>
          </cell>
          <cell r="J14" t="str">
            <v>柳林县</v>
          </cell>
          <cell r="K14">
            <v>518.04</v>
          </cell>
          <cell r="L14" t="str">
            <v>0</v>
          </cell>
        </row>
        <row r="15">
          <cell r="I15" t="str">
            <v>2023年酸枣开发项目</v>
          </cell>
          <cell r="J15" t="str">
            <v>下三交镇</v>
          </cell>
          <cell r="K15">
            <v>234.86</v>
          </cell>
          <cell r="L15" t="str">
            <v>0</v>
          </cell>
        </row>
        <row r="16">
          <cell r="I16" t="str">
            <v>王家沟乡荣西村木耳产业项目柳林县龙欣种养殖有限公司</v>
          </cell>
          <cell r="J16" t="str">
            <v>荣西村</v>
          </cell>
          <cell r="K16">
            <v>72</v>
          </cell>
          <cell r="L16" t="str">
            <v>0</v>
          </cell>
        </row>
        <row r="17">
          <cell r="I17" t="str">
            <v>成家庄镇赤木洼木耳产业项目山西昌胜农业有限公司</v>
          </cell>
          <cell r="J17" t="str">
            <v>赤木溛村</v>
          </cell>
          <cell r="K17">
            <v>69</v>
          </cell>
          <cell r="L17" t="str">
            <v>0</v>
          </cell>
        </row>
        <row r="18">
          <cell r="I18" t="str">
            <v>2025年柳林县薛村镇郝家津村柳林县永鑫种植农民专业合作社木耳产业项目</v>
          </cell>
          <cell r="J18" t="str">
            <v>郝家津村</v>
          </cell>
          <cell r="K18">
            <v>60</v>
          </cell>
          <cell r="L18" t="str">
            <v>0</v>
          </cell>
        </row>
        <row r="19">
          <cell r="I19" t="str">
            <v>2025年柳林县成家庄镇官庄垣村柳林县双荣现代科技牧业有限公司木耳产业项目</v>
          </cell>
          <cell r="J19" t="str">
            <v>官庄垣村</v>
          </cell>
          <cell r="K19">
            <v>30</v>
          </cell>
          <cell r="L19" t="str">
            <v>0</v>
          </cell>
        </row>
        <row r="20">
          <cell r="I20" t="str">
            <v>2025年柳林县金家庄镇下嵋芝村柳林县民乐种养殖农民专业合作社木耳产业项目</v>
          </cell>
          <cell r="J20" t="str">
            <v>下嵋芝村</v>
          </cell>
          <cell r="K20">
            <v>48</v>
          </cell>
          <cell r="L20" t="str">
            <v>0</v>
          </cell>
        </row>
        <row r="21">
          <cell r="I21" t="str">
            <v>2025年柳林县金家庄镇畈底村柳林县康者木耳种植家庭农场木耳产业项目</v>
          </cell>
          <cell r="J21" t="str">
            <v>畈底村</v>
          </cell>
          <cell r="K21">
            <v>120</v>
          </cell>
          <cell r="L21" t="str">
            <v>0</v>
          </cell>
        </row>
        <row r="22">
          <cell r="I22" t="str">
            <v>2025年柳林县金家庄镇王家岭村柳林县一帆田园家庭农场木耳产业项目</v>
          </cell>
          <cell r="J22" t="str">
            <v>王家岭村</v>
          </cell>
          <cell r="K22">
            <v>30</v>
          </cell>
          <cell r="L22" t="str">
            <v>0</v>
          </cell>
        </row>
        <row r="23">
          <cell r="I23" t="str">
            <v>2025年柳林县孟门镇高家塔村柳林县叁陆玖家庭农场木耳产业项目</v>
          </cell>
          <cell r="J23" t="str">
            <v>高家塔村</v>
          </cell>
          <cell r="K23">
            <v>30</v>
          </cell>
          <cell r="L23" t="str">
            <v>0</v>
          </cell>
        </row>
        <row r="24">
          <cell r="I24" t="str">
            <v>柳林县2025年设施蔬菜建设项目</v>
          </cell>
          <cell r="J24" t="str">
            <v>柳林县</v>
          </cell>
          <cell r="K24">
            <v>31.51209</v>
          </cell>
          <cell r="L24" t="str">
            <v>31.51209</v>
          </cell>
        </row>
        <row r="25">
          <cell r="I25" t="str">
            <v>柳林县2025年中药材项目</v>
          </cell>
          <cell r="J25" t="str">
            <v>柳林县</v>
          </cell>
          <cell r="K25">
            <v>733.1845</v>
          </cell>
          <cell r="L25" t="str">
            <v>727.1045</v>
          </cell>
        </row>
        <row r="26">
          <cell r="I26" t="str">
            <v>有机旱作农业园区</v>
          </cell>
          <cell r="J26" t="str">
            <v>柳林县</v>
          </cell>
          <cell r="K26">
            <v>45</v>
          </cell>
          <cell r="L26" t="str">
            <v>0</v>
          </cell>
        </row>
        <row r="27">
          <cell r="I27" t="str">
            <v>大豆玉米复合种植补助</v>
          </cell>
          <cell r="J27" t="str">
            <v>柳林县</v>
          </cell>
          <cell r="K27">
            <v>100</v>
          </cell>
          <cell r="L27" t="str">
            <v>0</v>
          </cell>
        </row>
        <row r="28">
          <cell r="I28" t="str">
            <v>净作大豆</v>
          </cell>
          <cell r="J28" t="str">
            <v>柳林县</v>
          </cell>
          <cell r="K28">
            <v>385</v>
          </cell>
          <cell r="L28" t="str">
            <v>384.1875</v>
          </cell>
        </row>
        <row r="29">
          <cell r="I29" t="str">
            <v>高产创建示范片3千亩片</v>
          </cell>
          <cell r="J29" t="str">
            <v>柳林县</v>
          </cell>
          <cell r="K29">
            <v>110</v>
          </cell>
          <cell r="L29" t="str">
            <v>0</v>
          </cell>
        </row>
        <row r="30">
          <cell r="I30" t="str">
            <v>加厚高强度地膜试点推广2万亩</v>
          </cell>
          <cell r="J30" t="str">
            <v>柳林县</v>
          </cell>
          <cell r="K30">
            <v>40</v>
          </cell>
          <cell r="L30" t="str">
            <v>0</v>
          </cell>
        </row>
        <row r="31">
          <cell r="I31" t="str">
            <v>柳林县2025年粮油高产创建项目</v>
          </cell>
          <cell r="J31" t="str">
            <v>柳林县</v>
          </cell>
          <cell r="K31">
            <v>751</v>
          </cell>
          <cell r="L31" t="str">
            <v>0</v>
          </cell>
        </row>
        <row r="32">
          <cell r="I32" t="str">
            <v>2025年柳林县高效农田种粮补助项目</v>
          </cell>
          <cell r="J32" t="str">
            <v>柳林县</v>
          </cell>
          <cell r="K32">
            <v>640</v>
          </cell>
          <cell r="L32" t="str">
            <v>0</v>
          </cell>
        </row>
        <row r="33">
          <cell r="I33" t="str">
            <v>2025年柳林县地膜科学使用回收试点项目</v>
          </cell>
          <cell r="J33" t="str">
            <v>柳林县</v>
          </cell>
          <cell r="K33">
            <v>93</v>
          </cell>
          <cell r="L33" t="str">
            <v>3</v>
          </cell>
        </row>
        <row r="34">
          <cell r="I34" t="str">
            <v>2025年柳林县全县农业农村局旱地辣椒</v>
          </cell>
          <cell r="J34" t="str">
            <v>柳林县</v>
          </cell>
          <cell r="K34">
            <v>125.66571</v>
          </cell>
          <cell r="L34" t="str">
            <v>125.66571</v>
          </cell>
        </row>
        <row r="35">
          <cell r="I35" t="str">
            <v>2025年柳林县全县大豆玉米带状复合种植补助项目</v>
          </cell>
          <cell r="J35" t="str">
            <v>柳林县</v>
          </cell>
          <cell r="K35">
            <v>200</v>
          </cell>
          <cell r="L35" t="str">
            <v>200</v>
          </cell>
        </row>
        <row r="36">
          <cell r="I36" t="str">
            <v>2025年干果经济林提质增效</v>
          </cell>
          <cell r="J36" t="str">
            <v>柳林县</v>
          </cell>
          <cell r="K36">
            <v>300</v>
          </cell>
          <cell r="L36" t="str">
            <v>0</v>
          </cell>
        </row>
        <row r="37">
          <cell r="I37" t="str">
            <v>柳林县2025年秋耕深翻</v>
          </cell>
          <cell r="J37" t="str">
            <v>柳林县</v>
          </cell>
          <cell r="K37">
            <v>120</v>
          </cell>
          <cell r="L37" t="str">
            <v>0</v>
          </cell>
        </row>
        <row r="38">
          <cell r="I38" t="str">
            <v>柳林县2025年庄上镇呼家圪台村柳林县益文养殖家庭农场木耳产业项目</v>
          </cell>
          <cell r="J38" t="str">
            <v>呼家圪台村</v>
          </cell>
          <cell r="K38">
            <v>15</v>
          </cell>
          <cell r="L38" t="str">
            <v>0</v>
          </cell>
        </row>
        <row r="39">
          <cell r="I39" t="str">
            <v>柳林县2025年薛村镇后大成村柳林联智农业科技发展有限公司木耳产业项目</v>
          </cell>
          <cell r="J39" t="str">
            <v>八盘山新村</v>
          </cell>
          <cell r="K39">
            <v>78</v>
          </cell>
          <cell r="L39" t="str">
            <v>0</v>
          </cell>
        </row>
        <row r="40">
          <cell r="I40" t="str">
            <v>柳林镇王家山村2025年蔬菜大棚项目</v>
          </cell>
          <cell r="J40" t="str">
            <v>王家山村</v>
          </cell>
          <cell r="K40">
            <v>200</v>
          </cell>
          <cell r="L40" t="str">
            <v>0</v>
          </cell>
        </row>
        <row r="41">
          <cell r="I41" t="str">
            <v>高家沟乡宋家寨村2025年温室大棚建设项目</v>
          </cell>
          <cell r="J41" t="str">
            <v>宋家寨村</v>
          </cell>
          <cell r="K41">
            <v>48</v>
          </cell>
          <cell r="L41" t="str">
            <v>0</v>
          </cell>
        </row>
        <row r="42">
          <cell r="I42" t="str">
            <v>2025年木耳产业项目</v>
          </cell>
          <cell r="J42" t="str">
            <v>柳林县</v>
          </cell>
          <cell r="K42">
            <v>1600</v>
          </cell>
          <cell r="L42" t="str">
            <v>988.370546</v>
          </cell>
        </row>
        <row r="43">
          <cell r="I43" t="str">
            <v>2025年柳林县粮油作物单产提升“1+N”技术模式推广项目（县级）</v>
          </cell>
          <cell r="J43" t="str">
            <v>柳林县</v>
          </cell>
          <cell r="K43">
            <v>480.45075</v>
          </cell>
          <cell r="L43" t="str">
            <v>385.873</v>
          </cell>
        </row>
        <row r="44">
          <cell r="I44" t="str">
            <v>2025年柳林县小麦种植补助</v>
          </cell>
          <cell r="J44" t="str">
            <v>柳林县</v>
          </cell>
          <cell r="K44">
            <v>7</v>
          </cell>
          <cell r="L44" t="str">
            <v>6.68</v>
          </cell>
        </row>
        <row r="45">
          <cell r="I45" t="str">
            <v>2025年柳林县粮油作物单产提升“1+N”技术模式推广项目</v>
          </cell>
          <cell r="J45" t="str">
            <v>柳林县</v>
          </cell>
          <cell r="K45">
            <v>60</v>
          </cell>
          <cell r="L45" t="str">
            <v>60</v>
          </cell>
        </row>
        <row r="46">
          <cell r="I46" t="str">
            <v>柳林县2025年林下经济示范基地建设项目</v>
          </cell>
          <cell r="J46" t="str">
            <v>柳林县</v>
          </cell>
          <cell r="K46">
            <v>135.9</v>
          </cell>
          <cell r="L46" t="str">
            <v>135.9</v>
          </cell>
        </row>
        <row r="47">
          <cell r="I47" t="str">
            <v>获食品生产许可证的奖励</v>
          </cell>
          <cell r="J47" t="str">
            <v>柳林县</v>
          </cell>
          <cell r="K47">
            <v>15</v>
          </cell>
          <cell r="L47" t="str">
            <v>15</v>
          </cell>
        </row>
        <row r="48">
          <cell r="I48" t="str">
            <v>获绿色食品证书的奖励</v>
          </cell>
          <cell r="J48" t="str">
            <v>柳林县</v>
          </cell>
          <cell r="K48">
            <v>10</v>
          </cell>
          <cell r="L48" t="str">
            <v>10</v>
          </cell>
        </row>
        <row r="49">
          <cell r="I49" t="str">
            <v>柳林县2025年耕地撂荒复耕复种补贴（县级）项目</v>
          </cell>
          <cell r="J49" t="str">
            <v>柳林县</v>
          </cell>
          <cell r="K49">
            <v>71.3162</v>
          </cell>
          <cell r="L49" t="str">
            <v>63.7764</v>
          </cell>
        </row>
        <row r="50">
          <cell r="I50" t="str">
            <v>农作物病虫害绿色防控暨农药减量增效示范基地建设</v>
          </cell>
          <cell r="J50" t="str">
            <v>柳林县</v>
          </cell>
          <cell r="K50">
            <v>10</v>
          </cell>
          <cell r="L50" t="str">
            <v>10</v>
          </cell>
        </row>
        <row r="51">
          <cell r="I51" t="str">
            <v>农作物病虫害专业化防治补助资金</v>
          </cell>
          <cell r="J51" t="str">
            <v>柳林县</v>
          </cell>
          <cell r="K51">
            <v>30</v>
          </cell>
          <cell r="L51" t="str">
            <v>30</v>
          </cell>
        </row>
        <row r="52">
          <cell r="I52" t="str">
            <v>撂荒地复耕复种奖补</v>
          </cell>
          <cell r="J52" t="str">
            <v>柳林县</v>
          </cell>
          <cell r="K52">
            <v>18.23</v>
          </cell>
          <cell r="L52" t="str">
            <v>15.9441</v>
          </cell>
        </row>
        <row r="53">
          <cell r="I53" t="str">
            <v>“老兵村长”工程项目</v>
          </cell>
          <cell r="J53" t="str">
            <v>柳林县</v>
          </cell>
          <cell r="K53">
            <v>60</v>
          </cell>
          <cell r="L53" t="str">
            <v>60</v>
          </cell>
        </row>
        <row r="54">
          <cell r="I54" t="str">
            <v>2025年度经济林提质增效项目补助</v>
          </cell>
          <cell r="J54" t="str">
            <v>柳林县</v>
          </cell>
          <cell r="K54">
            <v>400</v>
          </cell>
          <cell r="L54" t="str">
            <v>398.77</v>
          </cell>
        </row>
        <row r="55">
          <cell r="I55" t="str">
            <v>陈家湾镇闫家湾村生猪养殖项目</v>
          </cell>
          <cell r="J55" t="str">
            <v>闫家湾村</v>
          </cell>
          <cell r="K55">
            <v>1100</v>
          </cell>
          <cell r="L55" t="str">
            <v>0</v>
          </cell>
        </row>
        <row r="56">
          <cell r="I56" t="str">
            <v>陈家湾下罗侯村寨崖底林麝养殖项目</v>
          </cell>
          <cell r="J56" t="str">
            <v>下罗候村</v>
          </cell>
          <cell r="K56">
            <v>240</v>
          </cell>
          <cell r="L56" t="str">
            <v>66.478973</v>
          </cell>
        </row>
        <row r="57">
          <cell r="I57" t="str">
            <v>陈家湾镇下罗侯村寨崖底林麝养殖项目2</v>
          </cell>
          <cell r="J57" t="str">
            <v>下罗候村</v>
          </cell>
          <cell r="K57">
            <v>350</v>
          </cell>
          <cell r="L57" t="str">
            <v>151.91821</v>
          </cell>
        </row>
        <row r="58">
          <cell r="I58" t="str">
            <v>2025年柳林县病死畜禽及病害产品无害化处理市级配套</v>
          </cell>
          <cell r="J58" t="str">
            <v>柳林县</v>
          </cell>
          <cell r="K58">
            <v>9.6</v>
          </cell>
          <cell r="L58" t="str">
            <v>9.6</v>
          </cell>
        </row>
        <row r="59">
          <cell r="I59" t="str">
            <v>柳林县2025年生猪良种补贴项目</v>
          </cell>
          <cell r="J59" t="str">
            <v>柳林县</v>
          </cell>
          <cell r="K59">
            <v>10</v>
          </cell>
          <cell r="L59" t="str">
            <v>0</v>
          </cell>
        </row>
        <row r="60">
          <cell r="I60" t="str">
            <v>动物防疫社会化补助</v>
          </cell>
          <cell r="J60" t="str">
            <v>柳林县</v>
          </cell>
          <cell r="K60">
            <v>22</v>
          </cell>
          <cell r="L60" t="str">
            <v>22</v>
          </cell>
        </row>
        <row r="61">
          <cell r="I61" t="str">
            <v>病死动物及病害产品无害化处理收集点建设</v>
          </cell>
          <cell r="J61" t="str">
            <v>柳林县</v>
          </cell>
          <cell r="K61">
            <v>20</v>
          </cell>
          <cell r="L61" t="str">
            <v>0</v>
          </cell>
        </row>
        <row r="62">
          <cell r="I62" t="str">
            <v>2025年15个乡镇农业农村局优质性控冻精及配套服务</v>
          </cell>
          <cell r="J62" t="str">
            <v>柳林县</v>
          </cell>
          <cell r="K62">
            <v>137.396</v>
          </cell>
          <cell r="L62" t="str">
            <v>137.396</v>
          </cell>
        </row>
        <row r="63">
          <cell r="I63" t="str">
            <v>孟门镇李家塔村柳林县九一九养殖场（个体工商户）肉羊养殖</v>
          </cell>
          <cell r="J63" t="str">
            <v>孟门镇</v>
          </cell>
          <cell r="K63">
            <v>243</v>
          </cell>
          <cell r="L63" t="str">
            <v>48</v>
          </cell>
        </row>
        <row r="64">
          <cell r="I64" t="str">
            <v>生猪标准化养殖场建设项目</v>
          </cell>
          <cell r="J64" t="str">
            <v>石西村</v>
          </cell>
          <cell r="K64">
            <v>450</v>
          </cell>
          <cell r="L64" t="str">
            <v>0</v>
          </cell>
        </row>
        <row r="65">
          <cell r="I65" t="str">
            <v>能繁母牛补贴</v>
          </cell>
          <cell r="J65" t="str">
            <v>柳林县</v>
          </cell>
          <cell r="K65">
            <v>452.1</v>
          </cell>
          <cell r="L65" t="str">
            <v>452.1</v>
          </cell>
        </row>
        <row r="66">
          <cell r="I66" t="str">
            <v>良种肉牛引进</v>
          </cell>
          <cell r="J66" t="str">
            <v>柳林县</v>
          </cell>
          <cell r="K66">
            <v>73.5</v>
          </cell>
          <cell r="L66" t="str">
            <v>73.5</v>
          </cell>
        </row>
        <row r="67">
          <cell r="I67" t="str">
            <v>畜禽养殖场粪污处理设施建设</v>
          </cell>
          <cell r="J67" t="str">
            <v>柳林县</v>
          </cell>
          <cell r="K67">
            <v>64.5645</v>
          </cell>
          <cell r="L67" t="str">
            <v>64.5645</v>
          </cell>
        </row>
        <row r="68">
          <cell r="I68" t="str">
            <v>星级等级评定奖补资金</v>
          </cell>
          <cell r="J68" t="str">
            <v>柳林县</v>
          </cell>
          <cell r="K68">
            <v>56</v>
          </cell>
          <cell r="L68" t="str">
            <v>56</v>
          </cell>
        </row>
        <row r="69">
          <cell r="I69" t="str">
            <v>病死畜禽无害化处理收集点</v>
          </cell>
          <cell r="J69" t="str">
            <v>李家垣村</v>
          </cell>
          <cell r="K69">
            <v>58.533585</v>
          </cell>
          <cell r="L69" t="str">
            <v>35.947172</v>
          </cell>
        </row>
        <row r="70">
          <cell r="I70" t="str">
            <v>工厂化生态养鱼示范基地</v>
          </cell>
          <cell r="J70" t="str">
            <v>杜家庄村</v>
          </cell>
          <cell r="K70">
            <v>1500</v>
          </cell>
          <cell r="L70" t="str">
            <v>0</v>
          </cell>
        </row>
        <row r="71">
          <cell r="I71" t="str">
            <v>光伏电站道路及附属工程</v>
          </cell>
          <cell r="J71" t="str">
            <v>柳林县</v>
          </cell>
          <cell r="K71">
            <v>500</v>
          </cell>
          <cell r="L71" t="str">
            <v>0</v>
          </cell>
        </row>
        <row r="72">
          <cell r="I72" t="str">
            <v>前庄上村关则沟果蔬大棚冷库建设项目</v>
          </cell>
          <cell r="J72" t="str">
            <v>前庄上村</v>
          </cell>
          <cell r="K72">
            <v>90</v>
          </cell>
          <cell r="L72" t="str">
            <v>90</v>
          </cell>
        </row>
        <row r="73">
          <cell r="I73" t="str">
            <v>薛村镇小成村现代农业产业园农产品保鲜分拣项目</v>
          </cell>
          <cell r="J73" t="str">
            <v>小成村</v>
          </cell>
          <cell r="K73">
            <v>200</v>
          </cell>
          <cell r="L73" t="str">
            <v>0</v>
          </cell>
        </row>
        <row r="74">
          <cell r="I74" t="str">
            <v>2025年金家庄镇金家庄村鲜玉米加工项目</v>
          </cell>
          <cell r="J74" t="str">
            <v>金家庄镇</v>
          </cell>
          <cell r="K74">
            <v>113</v>
          </cell>
          <cell r="L74" t="str">
            <v>113</v>
          </cell>
        </row>
        <row r="75">
          <cell r="I75" t="str">
            <v>2025年柳林县油料单产提升项目</v>
          </cell>
          <cell r="J75" t="str">
            <v>柳林县</v>
          </cell>
          <cell r="K75">
            <v>60</v>
          </cell>
          <cell r="L75" t="str">
            <v>60</v>
          </cell>
        </row>
        <row r="76">
          <cell r="I76" t="str">
            <v>柳林县干果经济林高标准示范园建设（红枣）项目</v>
          </cell>
          <cell r="J76" t="str">
            <v>柳林县</v>
          </cell>
          <cell r="K76">
            <v>157.233987</v>
          </cell>
          <cell r="L76" t="str">
            <v>157.22</v>
          </cell>
        </row>
        <row r="77">
          <cell r="I77" t="str">
            <v>柳林县干果经济林高标准示范园（核桃高接换优）建设项目</v>
          </cell>
          <cell r="J77" t="str">
            <v>柳林县</v>
          </cell>
          <cell r="K77">
            <v>160.41</v>
          </cell>
          <cell r="L77" t="str">
            <v>160.41</v>
          </cell>
        </row>
        <row r="78">
          <cell r="I78" t="str">
            <v>柳林县干果经济林高标准示范园建设（红枣）项目</v>
          </cell>
          <cell r="J78" t="str">
            <v>柳林县</v>
          </cell>
          <cell r="K78">
            <v>92.259565</v>
          </cell>
          <cell r="L78" t="str">
            <v>92.259565</v>
          </cell>
        </row>
        <row r="79">
          <cell r="I79" t="str">
            <v>柳林县干果经济林高标准示范园（核桃高接换优）建设项目</v>
          </cell>
          <cell r="J79" t="str">
            <v>柳林县</v>
          </cell>
          <cell r="K79">
            <v>95.088608</v>
          </cell>
          <cell r="L79" t="str">
            <v>95.088608</v>
          </cell>
        </row>
        <row r="80">
          <cell r="I80" t="str">
            <v>柳林镇寨东村农贸市场</v>
          </cell>
          <cell r="J80" t="str">
            <v>寨东村</v>
          </cell>
          <cell r="K80">
            <v>500</v>
          </cell>
          <cell r="L80" t="str">
            <v>0</v>
          </cell>
        </row>
        <row r="81">
          <cell r="I81" t="str">
            <v>“吕梁山土特产”展销店奖补项目</v>
          </cell>
          <cell r="J81" t="str">
            <v>柳林县</v>
          </cell>
          <cell r="K81">
            <v>50</v>
          </cell>
          <cell r="L81" t="str">
            <v>50</v>
          </cell>
        </row>
        <row r="82">
          <cell r="I82" t="str">
            <v>“吕梁山土特产”惠民餐饮体验店奖补项目</v>
          </cell>
          <cell r="J82" t="str">
            <v>柳林县</v>
          </cell>
          <cell r="K82">
            <v>90</v>
          </cell>
          <cell r="L82" t="str">
            <v>80</v>
          </cell>
        </row>
        <row r="83">
          <cell r="I83" t="str">
            <v>绿色产品认证补助</v>
          </cell>
          <cell r="J83" t="str">
            <v>柳林县</v>
          </cell>
          <cell r="K83">
            <v>18</v>
          </cell>
          <cell r="L83" t="str">
            <v>18</v>
          </cell>
        </row>
        <row r="84">
          <cell r="I84" t="str">
            <v>明家焉辣椒种植基地引水灌溉工程</v>
          </cell>
          <cell r="J84" t="str">
            <v>北辛安村</v>
          </cell>
          <cell r="K84">
            <v>220</v>
          </cell>
          <cell r="L84" t="str">
            <v>0</v>
          </cell>
        </row>
        <row r="85">
          <cell r="I85" t="str">
            <v>农田灌溉设施维修</v>
          </cell>
          <cell r="J85" t="str">
            <v>柳林县</v>
          </cell>
          <cell r="K85">
            <v>24.6743</v>
          </cell>
          <cell r="L85" t="str">
            <v>13.3407</v>
          </cell>
        </row>
        <row r="86">
          <cell r="I86" t="str">
            <v>柳林县2025年农业生产托管项目</v>
          </cell>
          <cell r="J86" t="str">
            <v>柳林县</v>
          </cell>
          <cell r="K86">
            <v>420</v>
          </cell>
          <cell r="L86" t="str">
            <v>420</v>
          </cell>
        </row>
        <row r="87">
          <cell r="I87" t="str">
            <v>柳林县农业生产托管市级奖补项目</v>
          </cell>
          <cell r="J87" t="str">
            <v>柳林县</v>
          </cell>
          <cell r="K87">
            <v>10.5</v>
          </cell>
          <cell r="L87" t="str">
            <v>0</v>
          </cell>
        </row>
        <row r="88">
          <cell r="I88" t="str">
            <v>远志茎叶复合饲料育肥湖羊技术推广应用</v>
          </cell>
          <cell r="J88" t="str">
            <v>沙坪则村</v>
          </cell>
          <cell r="K88">
            <v>180</v>
          </cell>
          <cell r="L88" t="str">
            <v>0</v>
          </cell>
        </row>
        <row r="89">
          <cell r="I89" t="str">
            <v>2025年农业产业技术指导费</v>
          </cell>
          <cell r="J89" t="str">
            <v>柳林县</v>
          </cell>
          <cell r="K89">
            <v>53.2</v>
          </cell>
          <cell r="L89" t="str">
            <v>43.2</v>
          </cell>
        </row>
        <row r="90">
          <cell r="I90" t="str">
            <v>2024年丘陵山区农田“宜机化”改造项目</v>
          </cell>
          <cell r="J90" t="str">
            <v>柳林县</v>
          </cell>
          <cell r="K90">
            <v>150</v>
          </cell>
          <cell r="L90" t="str">
            <v>100</v>
          </cell>
        </row>
        <row r="91">
          <cell r="I91" t="str">
            <v>2025年新型经营主体市级奖补资金</v>
          </cell>
          <cell r="J91" t="str">
            <v>柳林县</v>
          </cell>
          <cell r="K91">
            <v>70</v>
          </cell>
          <cell r="L91" t="str">
            <v>0</v>
          </cell>
        </row>
        <row r="92">
          <cell r="I92" t="str">
            <v>培育市级区域农机社会化服务中心</v>
          </cell>
          <cell r="J92" t="str">
            <v>柳林县</v>
          </cell>
          <cell r="K92">
            <v>20</v>
          </cell>
          <cell r="L92" t="str">
            <v>20</v>
          </cell>
        </row>
        <row r="93">
          <cell r="I93" t="str">
            <v>脱贫人口小额信贷贴息</v>
          </cell>
          <cell r="J93" t="str">
            <v>柳林县</v>
          </cell>
          <cell r="K93">
            <v>211.730538</v>
          </cell>
          <cell r="L93" t="str">
            <v>211.730538</v>
          </cell>
        </row>
        <row r="94">
          <cell r="I94" t="str">
            <v>柳林县贷款贴息项目</v>
          </cell>
          <cell r="J94" t="str">
            <v>柳林县</v>
          </cell>
          <cell r="K94">
            <v>384.22782</v>
          </cell>
          <cell r="L94" t="str">
            <v>292.165666</v>
          </cell>
        </row>
        <row r="95">
          <cell r="I95" t="str">
            <v>柳林县庭院经济养鸡项目</v>
          </cell>
          <cell r="J95" t="str">
            <v>柳林县</v>
          </cell>
          <cell r="K95">
            <v>1.314</v>
          </cell>
          <cell r="L95" t="str">
            <v>1.17</v>
          </cell>
        </row>
        <row r="96">
          <cell r="I96" t="str">
            <v>孟门镇高家塔村2025年购置农机具强化农业基础项目</v>
          </cell>
          <cell r="J96" t="str">
            <v>高家塔村</v>
          </cell>
          <cell r="K96">
            <v>70</v>
          </cell>
          <cell r="L96" t="str">
            <v>70</v>
          </cell>
        </row>
        <row r="97">
          <cell r="I97" t="str">
            <v>三交镇坪头村2025年自主采摘水果大棚项目</v>
          </cell>
          <cell r="J97" t="str">
            <v>坪上村</v>
          </cell>
          <cell r="K97">
            <v>75</v>
          </cell>
          <cell r="L97" t="str">
            <v>72.008944</v>
          </cell>
        </row>
        <row r="98">
          <cell r="I98" t="str">
            <v>王家沟乡曹家塔村2025年乡村振兴、发展旅游支柱产业项目</v>
          </cell>
          <cell r="J98" t="str">
            <v>曹家塔村</v>
          </cell>
          <cell r="K98">
            <v>75</v>
          </cell>
          <cell r="L98" t="str">
            <v>70</v>
          </cell>
        </row>
        <row r="99">
          <cell r="I99" t="str">
            <v>脱贫劳动力一次性交通补贴</v>
          </cell>
          <cell r="J99" t="str">
            <v>柳林县</v>
          </cell>
          <cell r="K99">
            <v>270.36</v>
          </cell>
          <cell r="L99" t="str">
            <v>269.98</v>
          </cell>
        </row>
        <row r="100">
          <cell r="I100" t="str">
            <v>脱贫劳动力稳岗补助</v>
          </cell>
          <cell r="J100" t="str">
            <v>柳林县</v>
          </cell>
          <cell r="K100">
            <v>800</v>
          </cell>
          <cell r="L100" t="str">
            <v>298</v>
          </cell>
        </row>
        <row r="101">
          <cell r="I101" t="str">
            <v>金家庄镇下嵋芝村2025年后庄上道路维修工程</v>
          </cell>
          <cell r="J101" t="str">
            <v>下嵋芝村</v>
          </cell>
          <cell r="K101">
            <v>100</v>
          </cell>
          <cell r="L101" t="str">
            <v>0</v>
          </cell>
        </row>
        <row r="102">
          <cell r="I102" t="str">
            <v>金家庄镇下嵋芝村2025年涵洞维修工程</v>
          </cell>
          <cell r="J102" t="str">
            <v>下嵋芝村</v>
          </cell>
          <cell r="K102">
            <v>150</v>
          </cell>
          <cell r="L102" t="str">
            <v>0</v>
          </cell>
        </row>
        <row r="103">
          <cell r="I103" t="str">
            <v>留誉镇下乌林村-杜家庄村田间道路建设</v>
          </cell>
          <cell r="J103" t="str">
            <v>杜家庄村</v>
          </cell>
          <cell r="K103">
            <v>60</v>
          </cell>
          <cell r="L103" t="str">
            <v>0</v>
          </cell>
        </row>
        <row r="104">
          <cell r="I104" t="str">
            <v>柳林县2025年留誉镇惠家坪村漫水桥项目</v>
          </cell>
          <cell r="J104" t="str">
            <v>惠家坪村</v>
          </cell>
          <cell r="K104">
            <v>55</v>
          </cell>
          <cell r="L104" t="str">
            <v>0</v>
          </cell>
        </row>
        <row r="105">
          <cell r="I105" t="str">
            <v>三交镇宋家垣至闫家塔自然村道路改造工程项目</v>
          </cell>
          <cell r="J105" t="str">
            <v>宋家垣村</v>
          </cell>
          <cell r="K105">
            <v>270</v>
          </cell>
          <cell r="L105" t="str">
            <v>200</v>
          </cell>
        </row>
        <row r="106">
          <cell r="I106" t="str">
            <v>柳林镇穆家焉村产路硬化工程</v>
          </cell>
          <cell r="J106" t="str">
            <v>穆家焉村</v>
          </cell>
          <cell r="K106">
            <v>120</v>
          </cell>
          <cell r="L106" t="str">
            <v>0</v>
          </cell>
        </row>
        <row r="107">
          <cell r="I107" t="str">
            <v>柳林县2025年柳林镇穆家焉村村内道路硬化工程</v>
          </cell>
          <cell r="J107" t="str">
            <v>穆家焉村</v>
          </cell>
          <cell r="K107">
            <v>320</v>
          </cell>
          <cell r="L107" t="str">
            <v>0</v>
          </cell>
        </row>
        <row r="108">
          <cell r="I108" t="str">
            <v>柳林镇龙门会村2025年道路硬化工程</v>
          </cell>
          <cell r="J108" t="str">
            <v>龙门会村</v>
          </cell>
          <cell r="K108">
            <v>60</v>
          </cell>
          <cell r="L108" t="str">
            <v>0</v>
          </cell>
        </row>
        <row r="109">
          <cell r="I109" t="str">
            <v>柳林县2025年柳林镇杜家垣村村通公路</v>
          </cell>
          <cell r="J109" t="str">
            <v>杜家垣村</v>
          </cell>
          <cell r="K109">
            <v>322</v>
          </cell>
          <cell r="L109" t="str">
            <v>0</v>
          </cell>
        </row>
        <row r="110">
          <cell r="I110" t="str">
            <v>西王家沟乡南焉村2025年新建排洪涵洞项目</v>
          </cell>
          <cell r="J110" t="str">
            <v>南焉村</v>
          </cell>
          <cell r="K110">
            <v>45</v>
          </cell>
          <cell r="L110" t="str">
            <v>45</v>
          </cell>
        </row>
        <row r="111">
          <cell r="I111" t="str">
            <v>沿黄路人居环境改善项目</v>
          </cell>
          <cell r="J111" t="str">
            <v>柳林县</v>
          </cell>
          <cell r="K111">
            <v>100</v>
          </cell>
          <cell r="L111" t="str">
            <v>79.973211</v>
          </cell>
        </row>
        <row r="112">
          <cell r="I112" t="str">
            <v>2025年农村公路日常养护市级补助</v>
          </cell>
          <cell r="J112" t="str">
            <v>柳林县</v>
          </cell>
          <cell r="K112">
            <v>164</v>
          </cell>
          <cell r="L112" t="str">
            <v>164</v>
          </cell>
        </row>
        <row r="113">
          <cell r="I113" t="str">
            <v>北辛安通明家焉山上产业循环路</v>
          </cell>
          <cell r="J113" t="str">
            <v>北辛安村</v>
          </cell>
          <cell r="K113">
            <v>150</v>
          </cell>
          <cell r="L113" t="str">
            <v>0</v>
          </cell>
        </row>
        <row r="114">
          <cell r="I114" t="str">
            <v>柳林县2025年留誉镇上岔沟村产业道理建设</v>
          </cell>
          <cell r="J114" t="str">
            <v>留誉村</v>
          </cell>
          <cell r="K114">
            <v>80</v>
          </cell>
          <cell r="L114" t="str">
            <v>0</v>
          </cell>
        </row>
        <row r="115">
          <cell r="I115" t="str">
            <v>寨东村田间道路硬化工厂</v>
          </cell>
          <cell r="J115" t="str">
            <v>寨东村</v>
          </cell>
          <cell r="K115">
            <v>80</v>
          </cell>
          <cell r="L115" t="str">
            <v>0</v>
          </cell>
        </row>
        <row r="116">
          <cell r="I116" t="str">
            <v>陈家湾镇吴村2025年产业路修复工程项目</v>
          </cell>
          <cell r="J116" t="str">
            <v>吴村</v>
          </cell>
          <cell r="K116">
            <v>159.935827</v>
          </cell>
          <cell r="L116" t="str">
            <v>159.935827</v>
          </cell>
        </row>
        <row r="117">
          <cell r="I117" t="str">
            <v>万孟公路聚财塔至大沟岔路面改造工程</v>
          </cell>
          <cell r="J117" t="str">
            <v>柳林县</v>
          </cell>
          <cell r="K117">
            <v>71</v>
          </cell>
          <cell r="L117" t="str">
            <v>71</v>
          </cell>
        </row>
        <row r="118">
          <cell r="I118" t="str">
            <v>王家岭村人畜吃水蓄水池</v>
          </cell>
          <cell r="J118" t="str">
            <v>王家岭村</v>
          </cell>
          <cell r="K118">
            <v>30</v>
          </cell>
          <cell r="L118" t="str">
            <v>0</v>
          </cell>
        </row>
        <row r="119">
          <cell r="I119" t="str">
            <v>金家庄镇下嵋芝村2025年维修人蓄饮水池</v>
          </cell>
          <cell r="J119" t="str">
            <v>下嵋芝村</v>
          </cell>
          <cell r="K119">
            <v>80</v>
          </cell>
          <cell r="L119" t="str">
            <v>0</v>
          </cell>
        </row>
        <row r="120">
          <cell r="I120" t="str">
            <v>柳林县巩固衔接考核提升项目</v>
          </cell>
          <cell r="J120" t="str">
            <v>柳林县</v>
          </cell>
          <cell r="K120">
            <v>567</v>
          </cell>
          <cell r="L120" t="str">
            <v>564.977669</v>
          </cell>
        </row>
        <row r="121">
          <cell r="I121" t="str">
            <v>2025年农村供水规模化及管网建设市级补助</v>
          </cell>
          <cell r="J121" t="str">
            <v>柳林县</v>
          </cell>
          <cell r="K121">
            <v>604</v>
          </cell>
          <cell r="L121" t="str">
            <v>604</v>
          </cell>
        </row>
        <row r="122">
          <cell r="I122" t="str">
            <v>2025年农村供水工程维修养护市级补助项目</v>
          </cell>
          <cell r="J122" t="str">
            <v>柳林县</v>
          </cell>
          <cell r="K122">
            <v>63</v>
          </cell>
          <cell r="L122" t="str">
            <v>62.56576</v>
          </cell>
        </row>
        <row r="123">
          <cell r="I123" t="str">
            <v>“千万工程”项目</v>
          </cell>
          <cell r="J123" t="str">
            <v>柳林县</v>
          </cell>
          <cell r="K123">
            <v>580</v>
          </cell>
          <cell r="L123" t="str">
            <v>576.643712</v>
          </cell>
        </row>
        <row r="124">
          <cell r="I124" t="str">
            <v>金家庄镇商贸街公共卫生厕所</v>
          </cell>
          <cell r="J124" t="str">
            <v>金家庄村</v>
          </cell>
          <cell r="K124">
            <v>20</v>
          </cell>
          <cell r="L124" t="str">
            <v>0</v>
          </cell>
        </row>
        <row r="125">
          <cell r="I125" t="str">
            <v>金家庄中心集镇垃圾中转站</v>
          </cell>
          <cell r="J125" t="str">
            <v>金家庄村</v>
          </cell>
          <cell r="K125">
            <v>200</v>
          </cell>
          <cell r="L125" t="str">
            <v>0</v>
          </cell>
        </row>
        <row r="126">
          <cell r="I126" t="str">
            <v>高家沟乡白家山自然村人居环境整治工程</v>
          </cell>
          <cell r="J126" t="str">
            <v>高家沟乡</v>
          </cell>
          <cell r="K126">
            <v>107.6103</v>
          </cell>
          <cell r="L126" t="str">
            <v>0</v>
          </cell>
        </row>
        <row r="127">
          <cell r="I127" t="str">
            <v>柳林县2025年柳林镇于家沟村人居环境整治项目</v>
          </cell>
          <cell r="J127" t="str">
            <v>于家沟村</v>
          </cell>
          <cell r="K127">
            <v>260</v>
          </cell>
          <cell r="L127" t="str">
            <v>0</v>
          </cell>
        </row>
        <row r="128">
          <cell r="I128" t="str">
            <v>农村人居环境整治</v>
          </cell>
          <cell r="J128" t="str">
            <v>柳林县</v>
          </cell>
          <cell r="K128">
            <v>200</v>
          </cell>
          <cell r="L128" t="str">
            <v>185.373918</v>
          </cell>
        </row>
        <row r="129">
          <cell r="I129" t="str">
            <v>高家沟乡白家塔村2025年白家塔村养老院康养中心维修建设项目</v>
          </cell>
          <cell r="J129" t="str">
            <v>白家塔村</v>
          </cell>
          <cell r="K129">
            <v>100</v>
          </cell>
          <cell r="L129" t="str">
            <v>0</v>
          </cell>
        </row>
        <row r="130">
          <cell r="I130" t="str">
            <v>雨露计划</v>
          </cell>
          <cell r="J130" t="str">
            <v>柳林县</v>
          </cell>
          <cell r="K130">
            <v>356.1</v>
          </cell>
          <cell r="L130" t="str">
            <v>356.1</v>
          </cell>
        </row>
        <row r="131">
          <cell r="I131" t="str">
            <v>柳林县乡村精神文明建设项目</v>
          </cell>
          <cell r="J131" t="str">
            <v>柳林县</v>
          </cell>
          <cell r="K131">
            <v>40</v>
          </cell>
          <cell r="L131" t="str">
            <v>40</v>
          </cell>
        </row>
        <row r="132">
          <cell r="I132" t="str">
            <v>留誉镇鸦岔村委2025年蔬菜大棚建设项目</v>
          </cell>
          <cell r="J132" t="str">
            <v>留誉镇</v>
          </cell>
          <cell r="K132">
            <v>80</v>
          </cell>
          <cell r="L132" t="str">
            <v>0</v>
          </cell>
        </row>
        <row r="133">
          <cell r="I133" t="str">
            <v>留誉镇下岔沟村委2025年麻则侧沟农田水利设施建设项目</v>
          </cell>
          <cell r="J133" t="str">
            <v>留誉镇</v>
          </cell>
          <cell r="K133">
            <v>140</v>
          </cell>
          <cell r="L133" t="str">
            <v>0</v>
          </cell>
        </row>
        <row r="134">
          <cell r="I134" t="str">
            <v>留誉镇留誉村委2025年鸿远农民专业合作社木耳基地种植项目</v>
          </cell>
          <cell r="J134" t="str">
            <v>留誉村</v>
          </cell>
          <cell r="K134">
            <v>80</v>
          </cell>
          <cell r="L134" t="str">
            <v>0</v>
          </cell>
        </row>
        <row r="135">
          <cell r="I135" t="str">
            <v>留誉镇下午林村委2025年木耳基地建设项目</v>
          </cell>
          <cell r="J135" t="str">
            <v>下午林村</v>
          </cell>
          <cell r="K135">
            <v>80</v>
          </cell>
          <cell r="L135" t="str">
            <v>0</v>
          </cell>
        </row>
        <row r="136">
          <cell r="I136" t="str">
            <v>留誉镇寨子湾村委2025年玉宏种植家庭农场木耳种植项目</v>
          </cell>
          <cell r="J136" t="str">
            <v>寨子湾村</v>
          </cell>
          <cell r="K136">
            <v>46</v>
          </cell>
          <cell r="L136" t="str">
            <v>0</v>
          </cell>
        </row>
        <row r="137">
          <cell r="I137" t="str">
            <v>留誉镇杜家庄村委2025年黑木耳绿色食品认证项目</v>
          </cell>
          <cell r="J137" t="str">
            <v>杜家庄村</v>
          </cell>
          <cell r="K137">
            <v>35</v>
          </cell>
          <cell r="L137" t="str">
            <v>0</v>
          </cell>
        </row>
        <row r="138">
          <cell r="I138" t="str">
            <v>留誉镇杜家庄村委2025年玉木耳绿色食品认证项目</v>
          </cell>
          <cell r="J138" t="str">
            <v>杜家庄村</v>
          </cell>
          <cell r="K138">
            <v>35</v>
          </cell>
          <cell r="L138" t="str">
            <v>0</v>
          </cell>
        </row>
        <row r="139">
          <cell r="I139" t="str">
            <v>留誉镇杜家庄村委2025年利民扶贫攻坚造林专业合作社木耳种植项目</v>
          </cell>
          <cell r="J139" t="str">
            <v>杜家庄村</v>
          </cell>
          <cell r="K139">
            <v>92</v>
          </cell>
          <cell r="L139" t="str">
            <v>0</v>
          </cell>
        </row>
        <row r="140">
          <cell r="I140" t="str">
            <v>留誉镇杜家庄村委2025年写绿种养殖专业合作社木耳种植项目</v>
          </cell>
          <cell r="J140" t="str">
            <v>杜家庄村</v>
          </cell>
          <cell r="K140">
            <v>220</v>
          </cell>
          <cell r="L140" t="str">
            <v>0</v>
          </cell>
        </row>
        <row r="141">
          <cell r="I141" t="str">
            <v>留誉镇寨子湾村委2025年惠丰公司木耳种植项目</v>
          </cell>
          <cell r="J141" t="str">
            <v>寨子湾村</v>
          </cell>
          <cell r="K141">
            <v>138</v>
          </cell>
          <cell r="L141" t="str">
            <v>0</v>
          </cell>
        </row>
        <row r="142">
          <cell r="I142" t="str">
            <v>留誉镇下岔沟村委2025年磐龙野谷源科技牧业发展有限公司新建5000头肉牛育肥场项目</v>
          </cell>
          <cell r="J142" t="str">
            <v>留誉镇</v>
          </cell>
          <cell r="K142">
            <v>1580</v>
          </cell>
          <cell r="L142" t="str">
            <v>50</v>
          </cell>
        </row>
        <row r="143">
          <cell r="I143" t="str">
            <v>留誉镇下岔沟村委2025年磐龙野谷源科技牧业发展有限公司新建5000头肉牛育肥场配套设施建设项目</v>
          </cell>
          <cell r="J143" t="str">
            <v>留誉镇</v>
          </cell>
          <cell r="K143">
            <v>950</v>
          </cell>
          <cell r="L143" t="str">
            <v>0</v>
          </cell>
        </row>
        <row r="144">
          <cell r="I144" t="str">
            <v>留誉镇下岔沟村委2025年新建1400平米产地中药材初加工和精深加工场及配套设施建设项目</v>
          </cell>
          <cell r="J144" t="str">
            <v>下岔沟村</v>
          </cell>
          <cell r="K144">
            <v>200</v>
          </cell>
          <cell r="L144" t="str">
            <v>0</v>
          </cell>
        </row>
        <row r="145">
          <cell r="I145" t="str">
            <v>2025年山西柳裕酒庄有限公司建设项目</v>
          </cell>
          <cell r="J145" t="str">
            <v>下岔沟村</v>
          </cell>
          <cell r="K145">
            <v>1271</v>
          </cell>
          <cell r="L145" t="str">
            <v>1183.811251</v>
          </cell>
        </row>
        <row r="146">
          <cell r="I146" t="str">
            <v>留誉镇塔村村委2025年欢赶沟四荒地造地项目</v>
          </cell>
          <cell r="J146" t="str">
            <v>塔村</v>
          </cell>
          <cell r="K146">
            <v>70</v>
          </cell>
          <cell r="L146" t="str">
            <v>0</v>
          </cell>
        </row>
        <row r="147">
          <cell r="I147" t="str">
            <v>留誉镇张家圪台村委2025年造地打坝项目</v>
          </cell>
          <cell r="J147" t="str">
            <v>张家圪台村</v>
          </cell>
          <cell r="K147">
            <v>40</v>
          </cell>
          <cell r="L147" t="str">
            <v>0</v>
          </cell>
        </row>
        <row r="148">
          <cell r="I148" t="str">
            <v>留誉镇高家沟村2025年千明沟和后坪沟过河桥修建工程</v>
          </cell>
          <cell r="J148" t="str">
            <v>留誉镇</v>
          </cell>
          <cell r="K148">
            <v>60.161853</v>
          </cell>
          <cell r="L148" t="str">
            <v>60.161853</v>
          </cell>
        </row>
        <row r="149">
          <cell r="I149" t="str">
            <v>留誉镇惠家坪村委2025年新建田家圪垯跨河大桥及下湾坪漫水桥项目</v>
          </cell>
          <cell r="J149" t="str">
            <v>惠家坪村</v>
          </cell>
          <cell r="K149">
            <v>50</v>
          </cell>
          <cell r="L149" t="str">
            <v>0</v>
          </cell>
        </row>
        <row r="150">
          <cell r="I150" t="str">
            <v>留誉镇惠家坪村委2025年新建苗吾桥梁项目</v>
          </cell>
          <cell r="J150" t="str">
            <v>惠家坪村</v>
          </cell>
          <cell r="K150">
            <v>10</v>
          </cell>
          <cell r="L150" t="str">
            <v>0</v>
          </cell>
        </row>
        <row r="151">
          <cell r="I151" t="str">
            <v>留誉镇高家沟村委2025年高家沟-杜家庄道路改造工程项目</v>
          </cell>
          <cell r="J151" t="str">
            <v>高家沟村</v>
          </cell>
          <cell r="K151">
            <v>800</v>
          </cell>
          <cell r="L151" t="str">
            <v>0</v>
          </cell>
        </row>
        <row r="152">
          <cell r="I152" t="str">
            <v>留誉镇高家沟村委2025年街巷硬化工程项目</v>
          </cell>
          <cell r="J152" t="str">
            <v>高家沟村</v>
          </cell>
          <cell r="K152">
            <v>300</v>
          </cell>
          <cell r="L152" t="str">
            <v>0</v>
          </cell>
        </row>
        <row r="153">
          <cell r="I153" t="str">
            <v>留誉镇曹家圪垛村委2025年垣上自然村道路维修扩建项目</v>
          </cell>
          <cell r="J153" t="str">
            <v>曹家圪垛村</v>
          </cell>
          <cell r="K153">
            <v>800</v>
          </cell>
          <cell r="L153" t="str">
            <v>0</v>
          </cell>
        </row>
        <row r="154">
          <cell r="I154" t="str">
            <v>留誉镇高村村委2025年养牛小区产业路项目</v>
          </cell>
          <cell r="J154" t="str">
            <v>高村</v>
          </cell>
          <cell r="K154">
            <v>48.5</v>
          </cell>
          <cell r="L154" t="str">
            <v>48.681204</v>
          </cell>
        </row>
        <row r="155">
          <cell r="I155" t="str">
            <v>留誉镇高村村委2025年高家畔自然村村民入户道路硬化工程项目</v>
          </cell>
          <cell r="J155" t="str">
            <v>高村</v>
          </cell>
          <cell r="K155">
            <v>12</v>
          </cell>
          <cell r="L155" t="str">
            <v>0</v>
          </cell>
        </row>
        <row r="156">
          <cell r="I156" t="str">
            <v>留誉镇塔村村委2025年沙塘至鸦岔路段道路硬化项目</v>
          </cell>
          <cell r="J156" t="str">
            <v>塔村</v>
          </cell>
          <cell r="K156">
            <v>1000</v>
          </cell>
          <cell r="L156" t="str">
            <v>0</v>
          </cell>
        </row>
        <row r="157">
          <cell r="I157" t="str">
            <v>留誉镇寨子湾村委2025年新建产业路项目</v>
          </cell>
          <cell r="J157" t="str">
            <v>寨子湾村</v>
          </cell>
          <cell r="K157">
            <v>20</v>
          </cell>
          <cell r="L157" t="str">
            <v>0</v>
          </cell>
        </row>
        <row r="158">
          <cell r="I158" t="str">
            <v>留誉镇惠家坪村委2025年新建冯寺咀通户路工程项目</v>
          </cell>
          <cell r="J158" t="str">
            <v>惠家坪村</v>
          </cell>
          <cell r="K158">
            <v>40</v>
          </cell>
          <cell r="L158" t="str">
            <v>0</v>
          </cell>
        </row>
        <row r="159">
          <cell r="I159" t="str">
            <v>留誉镇惠家坪村委2025年新建冯寺咀田间道路硬化项目</v>
          </cell>
          <cell r="J159" t="str">
            <v>惠家坪村</v>
          </cell>
          <cell r="K159">
            <v>110</v>
          </cell>
          <cell r="L159" t="str">
            <v>0</v>
          </cell>
        </row>
        <row r="160">
          <cell r="I160" t="str">
            <v>留誉镇惠家坪村委2025年新建苗吾田间道路硬化项目</v>
          </cell>
          <cell r="J160" t="str">
            <v>惠家坪村</v>
          </cell>
          <cell r="K160">
            <v>10</v>
          </cell>
          <cell r="L160" t="str">
            <v>0</v>
          </cell>
        </row>
        <row r="161">
          <cell r="I161" t="str">
            <v>留誉镇惠家坪村委2025年新建惠家坪到白龙山道路硬化项目</v>
          </cell>
          <cell r="J161" t="str">
            <v>惠家坪村</v>
          </cell>
          <cell r="K161">
            <v>97.341</v>
          </cell>
          <cell r="L161" t="str">
            <v>73.3367</v>
          </cell>
        </row>
        <row r="162">
          <cell r="I162" t="str">
            <v>留誉镇杜家庄村田间道路硬化工程</v>
          </cell>
          <cell r="J162" t="str">
            <v>杜家庄村</v>
          </cell>
          <cell r="K162">
            <v>200</v>
          </cell>
          <cell r="L162" t="str">
            <v>199.409889</v>
          </cell>
        </row>
        <row r="163">
          <cell r="I163" t="str">
            <v>塔村村委2025年S248至塔村道路升级改造工程项目</v>
          </cell>
          <cell r="J163" t="str">
            <v>塔村</v>
          </cell>
          <cell r="K163">
            <v>289.587</v>
          </cell>
          <cell r="L163" t="str">
            <v>200</v>
          </cell>
        </row>
        <row r="164">
          <cell r="I164" t="str">
            <v>留誉镇鸦岔村委2025年安全饮水单村供水工程项目</v>
          </cell>
          <cell r="J164" t="str">
            <v>鸦岔村</v>
          </cell>
          <cell r="K164">
            <v>20</v>
          </cell>
          <cell r="L164" t="str">
            <v>20.836557</v>
          </cell>
        </row>
        <row r="165">
          <cell r="I165" t="str">
            <v>留誉镇杜家庄村后杜家庄自然村人畜饮水工程项目</v>
          </cell>
          <cell r="J165" t="str">
            <v>杜家庄村</v>
          </cell>
          <cell r="K165">
            <v>42.3</v>
          </cell>
          <cell r="L165" t="str">
            <v>18.390675</v>
          </cell>
        </row>
        <row r="166">
          <cell r="I166" t="str">
            <v>留誉镇高家沟村委2025年变压器改造工程项目</v>
          </cell>
          <cell r="J166" t="str">
            <v>留誉镇</v>
          </cell>
          <cell r="K166">
            <v>60</v>
          </cell>
          <cell r="L166" t="str">
            <v>0</v>
          </cell>
        </row>
        <row r="167">
          <cell r="I167" t="str">
            <v>留誉镇惠家坪村委2025年更换田家圪垯变压器及配套线路建设项目</v>
          </cell>
          <cell r="J167" t="str">
            <v>惠家坪村</v>
          </cell>
          <cell r="K167">
            <v>39.3913</v>
          </cell>
          <cell r="L167" t="str">
            <v>38.37</v>
          </cell>
        </row>
        <row r="168">
          <cell r="I168" t="str">
            <v>留誉镇寨子湾村委2025年更换寨子湾变压器及配套线路建设项目</v>
          </cell>
          <cell r="J168" t="str">
            <v>寨子湾村</v>
          </cell>
          <cell r="K168">
            <v>68.2916</v>
          </cell>
          <cell r="L168" t="str">
            <v>67.1458</v>
          </cell>
        </row>
        <row r="169">
          <cell r="I169" t="str">
            <v>留誉镇南沟村委前南沟自然村2025年小流域治理项目</v>
          </cell>
          <cell r="J169" t="str">
            <v>留誉镇</v>
          </cell>
          <cell r="K169">
            <v>860</v>
          </cell>
          <cell r="L169" t="str">
            <v>0</v>
          </cell>
        </row>
        <row r="170">
          <cell r="I170" t="str">
            <v>柳林县2025年留誉镇杜家庄村后杜家庄自然村新村排水渠覆盖硬化工程</v>
          </cell>
          <cell r="J170" t="str">
            <v>杜家庄村</v>
          </cell>
          <cell r="K170">
            <v>31</v>
          </cell>
          <cell r="L170" t="str">
            <v>0</v>
          </cell>
        </row>
        <row r="171">
          <cell r="I171" t="str">
            <v>留誉镇刘家圪达村委2025年河道治理项目</v>
          </cell>
          <cell r="J171" t="str">
            <v>刘家圪达村</v>
          </cell>
          <cell r="K171">
            <v>300</v>
          </cell>
          <cell r="L171" t="str">
            <v>0</v>
          </cell>
        </row>
        <row r="172">
          <cell r="I172" t="str">
            <v>柳林县马家塔村桑蚕种养基地</v>
          </cell>
          <cell r="J172" t="str">
            <v>孟门镇</v>
          </cell>
          <cell r="K172">
            <v>20</v>
          </cell>
          <cell r="L172" t="str">
            <v>20</v>
          </cell>
        </row>
        <row r="173">
          <cell r="I173" t="str">
            <v>孟门镇白家也村药用蝎养殖项目</v>
          </cell>
          <cell r="J173" t="str">
            <v>白家也村</v>
          </cell>
          <cell r="K173">
            <v>20</v>
          </cell>
          <cell r="L173" t="str">
            <v>0</v>
          </cell>
        </row>
        <row r="174">
          <cell r="I174" t="str">
            <v>孟门镇江宇养殖场肉羊养殖项目</v>
          </cell>
          <cell r="J174" t="str">
            <v>王家也村</v>
          </cell>
          <cell r="K174">
            <v>468</v>
          </cell>
          <cell r="L174" t="str">
            <v>93</v>
          </cell>
        </row>
        <row r="175">
          <cell r="I175" t="str">
            <v>孟门镇二永养殖场肉羊养殖项目</v>
          </cell>
          <cell r="J175" t="str">
            <v>王家也村</v>
          </cell>
          <cell r="K175">
            <v>212</v>
          </cell>
          <cell r="L175" t="str">
            <v>42</v>
          </cell>
        </row>
        <row r="176">
          <cell r="I176" t="str">
            <v>孟门镇崖窑峁村2025年高标准农田配套水利设施建设项目</v>
          </cell>
          <cell r="J176" t="str">
            <v>王家也村</v>
          </cell>
          <cell r="K176">
            <v>45</v>
          </cell>
          <cell r="L176" t="str">
            <v>0</v>
          </cell>
        </row>
        <row r="177">
          <cell r="I177" t="str">
            <v>陈家湾镇龙门垣村2025年核桃生产加工项目</v>
          </cell>
          <cell r="J177" t="str">
            <v>龙门垣村</v>
          </cell>
          <cell r="K177">
            <v>500</v>
          </cell>
          <cell r="L177" t="str">
            <v>0</v>
          </cell>
        </row>
        <row r="178">
          <cell r="I178" t="str">
            <v>陈家湾镇王家庄村高家垣自然村2025年中药材种植项目</v>
          </cell>
          <cell r="J178" t="str">
            <v>王家庄村</v>
          </cell>
          <cell r="K178">
            <v>140</v>
          </cell>
          <cell r="L178" t="str">
            <v>0</v>
          </cell>
        </row>
        <row r="179">
          <cell r="I179" t="str">
            <v>陈家湾镇西垣村2025年修建温室大棚及蓄水池项目</v>
          </cell>
          <cell r="J179" t="str">
            <v>西垣村</v>
          </cell>
          <cell r="K179">
            <v>490</v>
          </cell>
          <cell r="L179" t="str">
            <v>217.851455</v>
          </cell>
        </row>
        <row r="180">
          <cell r="I180" t="str">
            <v>陈家湾镇中垣村2025年肉牛养殖项目</v>
          </cell>
          <cell r="J180" t="str">
            <v>中垣村</v>
          </cell>
          <cell r="K180">
            <v>220</v>
          </cell>
          <cell r="L180" t="str">
            <v>172.837646</v>
          </cell>
        </row>
        <row r="181">
          <cell r="I181" t="str">
            <v>陈家湾镇王家庄村高家垣自然村2025年背沟淤地坝除险加固工项目</v>
          </cell>
          <cell r="J181" t="str">
            <v>王家庄村</v>
          </cell>
          <cell r="K181">
            <v>300</v>
          </cell>
          <cell r="L181" t="str">
            <v>0</v>
          </cell>
        </row>
        <row r="182">
          <cell r="I182" t="str">
            <v>陈家湾镇王家庄村2025年街巷硬化项目</v>
          </cell>
          <cell r="J182" t="str">
            <v>王家庄村</v>
          </cell>
          <cell r="K182">
            <v>210</v>
          </cell>
          <cell r="L182" t="str">
            <v>0</v>
          </cell>
        </row>
        <row r="183">
          <cell r="I183" t="str">
            <v>陈家湾镇东垣村2025年中阳沟底至贺家岭村道路修复项目</v>
          </cell>
          <cell r="J183" t="str">
            <v>东垣村</v>
          </cell>
          <cell r="K183">
            <v>100</v>
          </cell>
          <cell r="L183" t="str">
            <v>0</v>
          </cell>
        </row>
        <row r="184">
          <cell r="I184" t="str">
            <v>陈家湾镇陈家湾村2025年街巷硬化项目</v>
          </cell>
          <cell r="J184" t="str">
            <v>陈家湾村</v>
          </cell>
          <cell r="K184">
            <v>180</v>
          </cell>
          <cell r="L184" t="str">
            <v>0</v>
          </cell>
        </row>
        <row r="185">
          <cell r="I185" t="str">
            <v>陈家湾镇下寺头村2025年谷须沟过水桥砌筑项目</v>
          </cell>
          <cell r="J185" t="str">
            <v>下寺头村</v>
          </cell>
          <cell r="K185">
            <v>13.108602</v>
          </cell>
          <cell r="L185" t="str">
            <v>13.108602</v>
          </cell>
        </row>
        <row r="186">
          <cell r="I186" t="str">
            <v>陈家湾闫家湾硬化路</v>
          </cell>
          <cell r="J186" t="str">
            <v>闫家湾村</v>
          </cell>
          <cell r="K186">
            <v>55</v>
          </cell>
          <cell r="L186" t="str">
            <v>61.085326</v>
          </cell>
        </row>
        <row r="187">
          <cell r="I187" t="str">
            <v>陈家湾镇石盘上村2025年田间道路硬化项目</v>
          </cell>
          <cell r="J187" t="str">
            <v>石盘上村</v>
          </cell>
          <cell r="K187">
            <v>33.006989</v>
          </cell>
          <cell r="L187" t="str">
            <v>33.006989</v>
          </cell>
        </row>
        <row r="188">
          <cell r="I188" t="str">
            <v>陈家湾镇强家垣村委2025年高家垣村至强家垣村道路建设</v>
          </cell>
          <cell r="J188" t="str">
            <v>强家垣村</v>
          </cell>
          <cell r="K188">
            <v>50</v>
          </cell>
          <cell r="L188" t="str">
            <v>52.120317</v>
          </cell>
        </row>
        <row r="189">
          <cell r="I189" t="str">
            <v>柳林县珑跃养殖场加热加氧</v>
          </cell>
          <cell r="J189" t="str">
            <v>柳林镇</v>
          </cell>
          <cell r="K189">
            <v>57.65</v>
          </cell>
          <cell r="L189" t="str">
            <v>11</v>
          </cell>
        </row>
        <row r="190">
          <cell r="I190" t="str">
            <v>于家沟村内户通道路改造工程</v>
          </cell>
          <cell r="J190" t="str">
            <v>于家沟村</v>
          </cell>
          <cell r="K190">
            <v>59.8577</v>
          </cell>
          <cell r="L190" t="str">
            <v>59.8577</v>
          </cell>
        </row>
        <row r="191">
          <cell r="I191" t="str">
            <v>柳林镇蔡家沟村桥梁建设工程</v>
          </cell>
          <cell r="J191" t="str">
            <v>于家沟村</v>
          </cell>
          <cell r="K191">
            <v>98</v>
          </cell>
          <cell r="L191" t="str">
            <v>97.991243</v>
          </cell>
        </row>
        <row r="192">
          <cell r="I192" t="str">
            <v>于家沟村2025年乡村振兴（涵洞延伸及游客服务室）基础配套设施建设</v>
          </cell>
          <cell r="J192" t="str">
            <v>于家沟村</v>
          </cell>
          <cell r="K192">
            <v>51.946607</v>
          </cell>
          <cell r="L192" t="str">
            <v>48.85969</v>
          </cell>
        </row>
        <row r="193">
          <cell r="I193" t="str">
            <v>柳林镇杨家港叉耳则水毁农田的维护修缮工程</v>
          </cell>
          <cell r="J193" t="str">
            <v>杨家港村</v>
          </cell>
          <cell r="K193">
            <v>12.66</v>
          </cell>
          <cell r="L193" t="str">
            <v>11.5</v>
          </cell>
        </row>
        <row r="194">
          <cell r="I194" t="str">
            <v>石西乡刘家垣村2025年种植业基地扩建项目</v>
          </cell>
          <cell r="J194" t="str">
            <v>刘家垣村</v>
          </cell>
          <cell r="K194">
            <v>300</v>
          </cell>
          <cell r="L194" t="str">
            <v>0</v>
          </cell>
        </row>
        <row r="195">
          <cell r="I195" t="str">
            <v>柳林县忠杰养殖场场果树种植项目</v>
          </cell>
          <cell r="J195" t="str">
            <v>呼家垣村</v>
          </cell>
          <cell r="K195">
            <v>50</v>
          </cell>
          <cell r="L195" t="str">
            <v>0</v>
          </cell>
        </row>
        <row r="196">
          <cell r="I196" t="str">
            <v>石西乡后河底村2025年茂丰菌业有限公司木耳种植项目</v>
          </cell>
          <cell r="J196" t="str">
            <v>后河底村</v>
          </cell>
          <cell r="K196">
            <v>60</v>
          </cell>
          <cell r="L196" t="str">
            <v>0</v>
          </cell>
        </row>
        <row r="197">
          <cell r="I197" t="str">
            <v>石西乡石西村2025年新建大棚黑木耳项目</v>
          </cell>
          <cell r="J197" t="str">
            <v>石西村</v>
          </cell>
          <cell r="K197">
            <v>180</v>
          </cell>
          <cell r="L197" t="str">
            <v>0</v>
          </cell>
        </row>
        <row r="198">
          <cell r="I198" t="str">
            <v>石西乡石西村2025年红薯种植项目</v>
          </cell>
          <cell r="J198" t="str">
            <v>石西村</v>
          </cell>
          <cell r="K198">
            <v>40</v>
          </cell>
          <cell r="L198" t="str">
            <v>0</v>
          </cell>
        </row>
        <row r="199">
          <cell r="I199" t="str">
            <v>石西乡2025年柳林县腾飞养殖专业合作社建设项目</v>
          </cell>
          <cell r="J199" t="str">
            <v>马家山村</v>
          </cell>
          <cell r="K199">
            <v>600</v>
          </cell>
          <cell r="L199" t="str">
            <v>120</v>
          </cell>
        </row>
        <row r="200">
          <cell r="I200" t="str">
            <v>石西乡刘家垣村2025年休闲农业与乡村旅游建设项目</v>
          </cell>
          <cell r="J200" t="str">
            <v>刘家垣村</v>
          </cell>
          <cell r="K200">
            <v>400</v>
          </cell>
          <cell r="L200" t="str">
            <v>0</v>
          </cell>
        </row>
        <row r="201">
          <cell r="I201" t="str">
            <v>石西乡好学村2025年服装加工厂项目</v>
          </cell>
          <cell r="J201" t="str">
            <v>好学村</v>
          </cell>
          <cell r="K201">
            <v>50</v>
          </cell>
          <cell r="L201" t="str">
            <v>4.7352</v>
          </cell>
        </row>
        <row r="202">
          <cell r="I202" t="str">
            <v>石西乡呼家垣村2025年糯玉米深加工生产项目</v>
          </cell>
          <cell r="J202" t="str">
            <v>呼家垣村</v>
          </cell>
          <cell r="K202">
            <v>300</v>
          </cell>
          <cell r="L202" t="str">
            <v>0</v>
          </cell>
        </row>
        <row r="203">
          <cell r="I203" t="str">
            <v>石西乡石西村2025年鲜玉米深加工生产项目</v>
          </cell>
          <cell r="J203" t="str">
            <v>石西村</v>
          </cell>
          <cell r="K203">
            <v>85</v>
          </cell>
          <cell r="L203" t="str">
            <v>69.884118</v>
          </cell>
        </row>
        <row r="204">
          <cell r="I204" t="str">
            <v>石西乡郭家塔村2025年村口--垣上高标准农田产业路改造工程</v>
          </cell>
          <cell r="J204" t="str">
            <v>郭家塔村</v>
          </cell>
          <cell r="K204">
            <v>550</v>
          </cell>
          <cell r="L204" t="str">
            <v>0</v>
          </cell>
        </row>
        <row r="205">
          <cell r="I205" t="str">
            <v>石西乡马家山村村内产业路拓宽硬化建设项目</v>
          </cell>
          <cell r="J205" t="str">
            <v>马家山村</v>
          </cell>
          <cell r="K205">
            <v>80.44</v>
          </cell>
          <cell r="L205" t="str">
            <v>80.44</v>
          </cell>
        </row>
        <row r="206">
          <cell r="I206" t="str">
            <v>石西乡石西村2025年贺家坡村进村桥面拓宽项目</v>
          </cell>
          <cell r="J206" t="str">
            <v>石西村</v>
          </cell>
          <cell r="K206">
            <v>136</v>
          </cell>
          <cell r="L206" t="str">
            <v>0</v>
          </cell>
        </row>
        <row r="207">
          <cell r="I207" t="str">
            <v>石西乡前东山道路水毁处理</v>
          </cell>
          <cell r="J207" t="str">
            <v>马家山村</v>
          </cell>
          <cell r="K207">
            <v>24</v>
          </cell>
          <cell r="L207" t="str">
            <v>24</v>
          </cell>
        </row>
        <row r="208">
          <cell r="I208" t="str">
            <v>石西乡琵琶村2025年塬上田间产业路维修项目</v>
          </cell>
          <cell r="J208" t="str">
            <v>琵琶村</v>
          </cell>
          <cell r="K208">
            <v>200</v>
          </cell>
          <cell r="L208" t="str">
            <v>0</v>
          </cell>
        </row>
        <row r="209">
          <cell r="I209" t="str">
            <v>石西乡上庄村2025年沿河路至风则坡道路硬化项目</v>
          </cell>
          <cell r="J209" t="str">
            <v>上庄村</v>
          </cell>
          <cell r="K209">
            <v>60</v>
          </cell>
          <cell r="L209" t="str">
            <v>0</v>
          </cell>
        </row>
        <row r="210">
          <cell r="I210" t="str">
            <v>柳林县石西乡呼家垣村2025年产业路修建项目</v>
          </cell>
          <cell r="J210" t="str">
            <v>呼家垣村</v>
          </cell>
          <cell r="K210">
            <v>178.4807</v>
          </cell>
          <cell r="L210" t="str">
            <v>178.4807</v>
          </cell>
        </row>
        <row r="211">
          <cell r="I211" t="str">
            <v>2025年石西乡好学村薛家坪产业道路工程项目</v>
          </cell>
          <cell r="J211" t="str">
            <v>好学村</v>
          </cell>
          <cell r="K211">
            <v>53</v>
          </cell>
          <cell r="L211" t="str">
            <v>53</v>
          </cell>
        </row>
        <row r="212">
          <cell r="I212" t="str">
            <v>石西乡刘家垣村2025年农村电网建设项目</v>
          </cell>
          <cell r="J212" t="str">
            <v>刘家垣村</v>
          </cell>
          <cell r="K212">
            <v>15</v>
          </cell>
          <cell r="L212" t="str">
            <v>15</v>
          </cell>
        </row>
        <row r="213">
          <cell r="I213" t="str">
            <v>石西乡呼家垣村2025年人居环境改造提升项目</v>
          </cell>
          <cell r="J213" t="str">
            <v>呼家垣村</v>
          </cell>
          <cell r="K213">
            <v>350</v>
          </cell>
          <cell r="L213" t="str">
            <v>0</v>
          </cell>
        </row>
        <row r="214">
          <cell r="I214" t="str">
            <v>贾家垣乡德岗垣村福源养殖场</v>
          </cell>
          <cell r="J214" t="str">
            <v>德岗垣村</v>
          </cell>
          <cell r="K214">
            <v>150</v>
          </cell>
          <cell r="L214" t="str">
            <v>45.339552</v>
          </cell>
        </row>
        <row r="215">
          <cell r="I215" t="str">
            <v>贾家垣乡枣林村2025年服装加工厂提升</v>
          </cell>
          <cell r="J215" t="str">
            <v>枣林村</v>
          </cell>
          <cell r="K215">
            <v>80</v>
          </cell>
          <cell r="L215" t="str">
            <v>80</v>
          </cell>
        </row>
        <row r="216">
          <cell r="I216" t="str">
            <v>2025年贾家垣乡刘家垣村秸秆综合利用项目</v>
          </cell>
          <cell r="J216" t="str">
            <v>刘家垣村</v>
          </cell>
          <cell r="K216">
            <v>200</v>
          </cell>
          <cell r="L216" t="str">
            <v>200</v>
          </cell>
        </row>
        <row r="217">
          <cell r="I217" t="str">
            <v>贾家垣乡牛羊交易市场</v>
          </cell>
          <cell r="J217" t="str">
            <v>刘家垣村</v>
          </cell>
          <cell r="K217">
            <v>15</v>
          </cell>
          <cell r="L217" t="str">
            <v>15.63</v>
          </cell>
        </row>
        <row r="218">
          <cell r="I218" t="str">
            <v>贾家垣乡李家焉村2025年高金兰家庭农场</v>
          </cell>
          <cell r="J218" t="str">
            <v>李家焉村</v>
          </cell>
          <cell r="K218">
            <v>146</v>
          </cell>
          <cell r="L218" t="str">
            <v>76.133417</v>
          </cell>
        </row>
        <row r="219">
          <cell r="I219" t="str">
            <v>柳林县2025年贾家垣乡李家焉村公路建设工程</v>
          </cell>
          <cell r="J219" t="str">
            <v>李家焉村</v>
          </cell>
          <cell r="K219">
            <v>300</v>
          </cell>
          <cell r="L219" t="str">
            <v>0</v>
          </cell>
        </row>
        <row r="220">
          <cell r="I220" t="str">
            <v>柳林县2025年贾家垣乡红管村田间路</v>
          </cell>
          <cell r="J220" t="str">
            <v>红管村</v>
          </cell>
          <cell r="K220">
            <v>360</v>
          </cell>
          <cell r="L220" t="str">
            <v>199.266325</v>
          </cell>
        </row>
        <row r="221">
          <cell r="I221" t="str">
            <v>柳林县2025年贾家垣乡刘家山冯新村公路建设工程</v>
          </cell>
          <cell r="J221" t="str">
            <v>刘家山村</v>
          </cell>
          <cell r="K221">
            <v>480</v>
          </cell>
          <cell r="L221" t="str">
            <v>0</v>
          </cell>
        </row>
        <row r="222">
          <cell r="I222" t="str">
            <v>贾家垣乡李家焉村道路及排水维修工程</v>
          </cell>
          <cell r="J222" t="str">
            <v>李家焉村</v>
          </cell>
          <cell r="K222">
            <v>14.8</v>
          </cell>
          <cell r="L222" t="str">
            <v>13.500302</v>
          </cell>
        </row>
        <row r="223">
          <cell r="I223" t="str">
            <v>庄上镇胶泥垄村2025年木耳种植项目（购买菌棒）</v>
          </cell>
          <cell r="J223" t="str">
            <v>胶泥垄村</v>
          </cell>
          <cell r="K223">
            <v>92</v>
          </cell>
          <cell r="L223" t="str">
            <v>0</v>
          </cell>
        </row>
        <row r="224">
          <cell r="I224" t="str">
            <v>庄上镇柳溪村2025年木耳种植项目（购买菌棒）</v>
          </cell>
          <cell r="J224" t="str">
            <v>柳溪村</v>
          </cell>
          <cell r="K224">
            <v>70</v>
          </cell>
          <cell r="L224" t="str">
            <v>0</v>
          </cell>
        </row>
        <row r="225">
          <cell r="I225" t="str">
            <v>庄上镇梨树凹村2025年木耳种植项目（购买菌棒）</v>
          </cell>
          <cell r="J225" t="str">
            <v>梨树凹村</v>
          </cell>
          <cell r="K225">
            <v>64</v>
          </cell>
          <cell r="L225" t="str">
            <v>0</v>
          </cell>
        </row>
        <row r="226">
          <cell r="I226" t="str">
            <v>庄上镇山头村张家垣自然村2025年温室提升改造项目</v>
          </cell>
          <cell r="J226" t="str">
            <v>山头村</v>
          </cell>
          <cell r="K226">
            <v>70</v>
          </cell>
          <cell r="L226" t="str">
            <v>62.175484</v>
          </cell>
        </row>
        <row r="227">
          <cell r="I227" t="str">
            <v>庄上镇山头村张家垣自然村2025年猪场项目</v>
          </cell>
          <cell r="J227" t="str">
            <v>山头村</v>
          </cell>
          <cell r="K227">
            <v>400</v>
          </cell>
          <cell r="L227" t="str">
            <v>0</v>
          </cell>
        </row>
        <row r="228">
          <cell r="I228" t="str">
            <v>庄上镇长峪村2025年肉牛养殖项目</v>
          </cell>
          <cell r="J228" t="str">
            <v>长峪村</v>
          </cell>
          <cell r="K228">
            <v>150</v>
          </cell>
          <cell r="L228" t="str">
            <v>0</v>
          </cell>
        </row>
        <row r="229">
          <cell r="I229" t="str">
            <v>庄上镇胶泥垄村2025年肉牛养殖项目</v>
          </cell>
          <cell r="J229" t="str">
            <v>胶泥垄村</v>
          </cell>
          <cell r="K229">
            <v>120</v>
          </cell>
          <cell r="L229" t="str">
            <v>0</v>
          </cell>
        </row>
        <row r="230">
          <cell r="I230" t="str">
            <v>庄上镇胶泥垄村2025年肉牛养殖项目（二）</v>
          </cell>
          <cell r="J230" t="str">
            <v>胶泥垄村</v>
          </cell>
          <cell r="K230">
            <v>120</v>
          </cell>
          <cell r="L230" t="str">
            <v>0</v>
          </cell>
        </row>
        <row r="231">
          <cell r="I231" t="str">
            <v>庄上镇梨树凹村2025年冷库建设项目</v>
          </cell>
          <cell r="J231" t="str">
            <v>梨树凹村</v>
          </cell>
          <cell r="K231">
            <v>150</v>
          </cell>
          <cell r="L231" t="str">
            <v>148.326301</v>
          </cell>
        </row>
        <row r="232">
          <cell r="I232" t="str">
            <v>庄上镇张家湾村2025年非遗花膜项目</v>
          </cell>
          <cell r="J232" t="str">
            <v>张家湾村</v>
          </cell>
          <cell r="K232">
            <v>50</v>
          </cell>
          <cell r="L232" t="str">
            <v>19.5136</v>
          </cell>
        </row>
        <row r="233">
          <cell r="I233" t="str">
            <v>庄上镇山头村张家垣自然村2025年豆腐及豆制品加工厂项目</v>
          </cell>
          <cell r="J233" t="str">
            <v>山头村</v>
          </cell>
          <cell r="K233">
            <v>60</v>
          </cell>
          <cell r="L233" t="str">
            <v>62.802365</v>
          </cell>
        </row>
        <row r="234">
          <cell r="I234" t="str">
            <v>庄上镇梨树凹村2025年玉露香梨加工包装项目</v>
          </cell>
          <cell r="J234" t="str">
            <v>梨树凹村</v>
          </cell>
          <cell r="K234">
            <v>125</v>
          </cell>
          <cell r="L234" t="str">
            <v>99.832222</v>
          </cell>
        </row>
        <row r="235">
          <cell r="I235" t="str">
            <v>庄上镇胶泥垄村录聚峁自然村2025年村内道路硬化项目</v>
          </cell>
          <cell r="J235" t="str">
            <v>胶泥垄村</v>
          </cell>
          <cell r="K235">
            <v>18</v>
          </cell>
          <cell r="L235" t="str">
            <v>18.458609</v>
          </cell>
        </row>
        <row r="236">
          <cell r="I236" t="str">
            <v>庄上镇胶泥垄村村内道路硬化项目</v>
          </cell>
          <cell r="J236" t="str">
            <v>胶泥垄村</v>
          </cell>
          <cell r="K236">
            <v>22</v>
          </cell>
          <cell r="L236" t="str">
            <v>21.415182</v>
          </cell>
        </row>
        <row r="237">
          <cell r="I237" t="str">
            <v>庄上镇山头村张家垣自然村2025年产业路建设项目</v>
          </cell>
          <cell r="J237" t="str">
            <v>山头村</v>
          </cell>
          <cell r="K237">
            <v>350</v>
          </cell>
          <cell r="L237" t="str">
            <v>200</v>
          </cell>
        </row>
        <row r="238">
          <cell r="I238" t="str">
            <v>庄上镇柳溪村天神头自然村2025年山上沟路修桥垫高工程</v>
          </cell>
          <cell r="J238" t="str">
            <v>庄上镇</v>
          </cell>
          <cell r="K238">
            <v>14.1606</v>
          </cell>
          <cell r="L238" t="str">
            <v>13.943309</v>
          </cell>
        </row>
        <row r="239">
          <cell r="I239" t="str">
            <v>庄上镇胶泥垄村录聚峁自然村2025年水源地维修工程项目</v>
          </cell>
          <cell r="J239" t="str">
            <v>庄上镇</v>
          </cell>
          <cell r="K239">
            <v>32</v>
          </cell>
          <cell r="L239" t="str">
            <v>30.880957</v>
          </cell>
        </row>
        <row r="240">
          <cell r="I240" t="str">
            <v>庄上镇安峪村2025年排洪渠建设项目</v>
          </cell>
          <cell r="J240" t="str">
            <v>庄上镇</v>
          </cell>
          <cell r="K240">
            <v>13.665131</v>
          </cell>
          <cell r="L240" t="str">
            <v>11.660146</v>
          </cell>
        </row>
        <row r="241">
          <cell r="I241" t="str">
            <v>2025年柳林县祥泽种养专业合作社木耳产业项目</v>
          </cell>
          <cell r="J241" t="str">
            <v>堡上村</v>
          </cell>
          <cell r="K241">
            <v>35</v>
          </cell>
          <cell r="L241" t="str">
            <v>0</v>
          </cell>
        </row>
        <row r="242">
          <cell r="I242" t="str">
            <v>穆村镇安沟村2025年娜哈塔100亩种植基地建设工程</v>
          </cell>
          <cell r="J242" t="str">
            <v>安沟村</v>
          </cell>
          <cell r="K242">
            <v>180</v>
          </cell>
          <cell r="L242" t="str">
            <v>0</v>
          </cell>
        </row>
        <row r="243">
          <cell r="I243" t="str">
            <v>穆村镇二村委2025年闫家塔现代农业示范园区项目</v>
          </cell>
          <cell r="J243" t="str">
            <v>二村</v>
          </cell>
          <cell r="K243">
            <v>500</v>
          </cell>
          <cell r="L243" t="str">
            <v>0</v>
          </cell>
        </row>
        <row r="244">
          <cell r="I244" t="str">
            <v>穆村镇一村委2025年设施黑木耳种植项目</v>
          </cell>
          <cell r="J244" t="str">
            <v>一村</v>
          </cell>
          <cell r="K244">
            <v>100</v>
          </cell>
          <cell r="L244" t="str">
            <v>0</v>
          </cell>
        </row>
        <row r="245">
          <cell r="I245" t="str">
            <v>穆村镇康家沟村2025年鸿辉养殖家庭农场建设项目</v>
          </cell>
          <cell r="J245" t="str">
            <v>沙曲村</v>
          </cell>
          <cell r="K245">
            <v>100</v>
          </cell>
          <cell r="L245" t="str">
            <v>0</v>
          </cell>
        </row>
        <row r="246">
          <cell r="I246" t="str">
            <v>穆村镇堡上村2025年乡村驿站建设项目</v>
          </cell>
          <cell r="J246" t="str">
            <v>堡上村</v>
          </cell>
          <cell r="K246">
            <v>85.245728</v>
          </cell>
          <cell r="L246" t="str">
            <v>85.245728</v>
          </cell>
        </row>
        <row r="247">
          <cell r="I247" t="str">
            <v>穆村镇堡上村2025年大塔沟引水上山项目</v>
          </cell>
          <cell r="J247" t="str">
            <v>堡上村</v>
          </cell>
          <cell r="K247">
            <v>160</v>
          </cell>
          <cell r="L247" t="str">
            <v>0</v>
          </cell>
        </row>
        <row r="248">
          <cell r="I248" t="str">
            <v>穆村镇二村委2025年紫皮蒜种植基地产业提升项目</v>
          </cell>
          <cell r="J248" t="str">
            <v>二村</v>
          </cell>
          <cell r="K248">
            <v>65.744197</v>
          </cell>
          <cell r="L248" t="str">
            <v>65.744197</v>
          </cell>
        </row>
        <row r="249">
          <cell r="I249" t="str">
            <v>柳林县2025年穆村镇康家沟村通户道路建设项目</v>
          </cell>
          <cell r="J249" t="str">
            <v>沙曲村</v>
          </cell>
          <cell r="K249">
            <v>80</v>
          </cell>
          <cell r="L249" t="str">
            <v>0</v>
          </cell>
        </row>
        <row r="250">
          <cell r="I250" t="str">
            <v>穆村镇二村委道路硬化项目</v>
          </cell>
          <cell r="J250" t="str">
            <v>二村</v>
          </cell>
          <cell r="K250">
            <v>500</v>
          </cell>
          <cell r="L250" t="str">
            <v>0</v>
          </cell>
        </row>
        <row r="251">
          <cell r="I251" t="str">
            <v>穆村镇一村委街巷道路维修项目</v>
          </cell>
          <cell r="J251" t="str">
            <v>一村</v>
          </cell>
          <cell r="K251">
            <v>600</v>
          </cell>
          <cell r="L251" t="str">
            <v>0</v>
          </cell>
        </row>
        <row r="252">
          <cell r="I252" t="str">
            <v>穆村镇堡上村2025年产业园区高压电安装项目</v>
          </cell>
          <cell r="J252" t="str">
            <v>堡上村</v>
          </cell>
          <cell r="K252">
            <v>92.1236</v>
          </cell>
          <cell r="L252" t="str">
            <v>92.1236</v>
          </cell>
        </row>
        <row r="253">
          <cell r="I253" t="str">
            <v>穆村镇康家沟村2025年产业园区高压电安装项目</v>
          </cell>
          <cell r="J253" t="str">
            <v>沙曲村</v>
          </cell>
          <cell r="K253">
            <v>40</v>
          </cell>
          <cell r="L253" t="str">
            <v>0</v>
          </cell>
        </row>
        <row r="254">
          <cell r="I254" t="str">
            <v>穆村镇堡上村2025年沼气工程建设项目</v>
          </cell>
          <cell r="J254" t="str">
            <v>堡上村</v>
          </cell>
          <cell r="K254">
            <v>400</v>
          </cell>
          <cell r="L254" t="str">
            <v>0</v>
          </cell>
        </row>
        <row r="255">
          <cell r="I255" t="str">
            <v>2025年柳林县农林废弃物资源利用循环经济产业化项目</v>
          </cell>
          <cell r="J255" t="str">
            <v>沙曲村</v>
          </cell>
          <cell r="K255">
            <v>924.229928</v>
          </cell>
          <cell r="L255" t="str">
            <v>924.229928</v>
          </cell>
        </row>
        <row r="256">
          <cell r="I256" t="str">
            <v>穆村镇一村委传统村落保护修缮项目</v>
          </cell>
          <cell r="J256" t="str">
            <v>一村</v>
          </cell>
          <cell r="K256">
            <v>500</v>
          </cell>
          <cell r="L256" t="str">
            <v>0</v>
          </cell>
        </row>
        <row r="257">
          <cell r="I257" t="str">
            <v>柳林县2025年穆村镇二村委传统古村落明清古街古院落修缮改造项目</v>
          </cell>
          <cell r="J257" t="str">
            <v>二村</v>
          </cell>
          <cell r="K257">
            <v>600</v>
          </cell>
          <cell r="L257" t="str">
            <v>0</v>
          </cell>
        </row>
        <row r="258">
          <cell r="I258" t="str">
            <v>柳林县2025年穆村镇堡上村旧村改造项目</v>
          </cell>
          <cell r="J258" t="str">
            <v>堡上村</v>
          </cell>
          <cell r="K258">
            <v>600</v>
          </cell>
          <cell r="L258" t="str">
            <v>0</v>
          </cell>
        </row>
        <row r="259">
          <cell r="I259" t="str">
            <v>柳林县2025年穆村镇安沟村人居环境整治工程</v>
          </cell>
          <cell r="J259" t="str">
            <v>安沟村</v>
          </cell>
          <cell r="K259">
            <v>110</v>
          </cell>
          <cell r="L259" t="str">
            <v>0</v>
          </cell>
        </row>
        <row r="260">
          <cell r="I260" t="str">
            <v>穆村镇一村委人居环境整治项目</v>
          </cell>
          <cell r="J260" t="str">
            <v>一村</v>
          </cell>
          <cell r="K260">
            <v>300</v>
          </cell>
          <cell r="L260" t="str">
            <v>0</v>
          </cell>
        </row>
        <row r="261">
          <cell r="I261" t="str">
            <v>柳林县聚丰源农业种养植有限公司新建温棚项目</v>
          </cell>
          <cell r="J261" t="str">
            <v>港村</v>
          </cell>
          <cell r="K261">
            <v>50</v>
          </cell>
          <cell r="L261" t="str">
            <v>0</v>
          </cell>
        </row>
        <row r="262">
          <cell r="I262" t="str">
            <v>薛村镇八盘山新村2025年后大成自然村河南坪百亩农田灌溉设施建设项目</v>
          </cell>
          <cell r="J262" t="str">
            <v>八盘山新村</v>
          </cell>
          <cell r="K262">
            <v>320</v>
          </cell>
          <cell r="L262" t="str">
            <v>0</v>
          </cell>
        </row>
        <row r="263">
          <cell r="I263" t="str">
            <v>薛村镇焉哉村委2025年生态园建设项目</v>
          </cell>
          <cell r="J263" t="str">
            <v>焉哉村</v>
          </cell>
          <cell r="K263">
            <v>287.472935</v>
          </cell>
          <cell r="L263" t="str">
            <v>287.472935</v>
          </cell>
        </row>
        <row r="264">
          <cell r="I264" t="str">
            <v>薛村镇军渡村2025年5公里沙滩、码头游艇观光休闲娱乐康养产业项目</v>
          </cell>
          <cell r="J264" t="str">
            <v>军渡村</v>
          </cell>
          <cell r="K264">
            <v>1500</v>
          </cell>
          <cell r="L264" t="str">
            <v>0</v>
          </cell>
        </row>
        <row r="265">
          <cell r="I265" t="str">
            <v>薛村镇军渡村2025年古村旅游发展区开发、保护民宿建设工程项目</v>
          </cell>
          <cell r="J265" t="str">
            <v>军渡村</v>
          </cell>
          <cell r="K265">
            <v>1000</v>
          </cell>
          <cell r="L265" t="str">
            <v>0</v>
          </cell>
        </row>
        <row r="266">
          <cell r="I266" t="str">
            <v>薛村镇军渡村2025年晋西古渡公园古村560米仿木景观栈道建设项目</v>
          </cell>
          <cell r="J266" t="str">
            <v>军渡村</v>
          </cell>
          <cell r="K266">
            <v>100</v>
          </cell>
          <cell r="L266" t="str">
            <v>0</v>
          </cell>
        </row>
        <row r="267">
          <cell r="I267" t="str">
            <v>薛村镇军渡村2025年自然生态保护区生态林天然氧吧田园康养项目</v>
          </cell>
          <cell r="J267" t="str">
            <v>军渡村</v>
          </cell>
          <cell r="K267">
            <v>300</v>
          </cell>
          <cell r="L267" t="str">
            <v>0</v>
          </cell>
        </row>
        <row r="268">
          <cell r="I268" t="str">
            <v>薛村镇军渡村2025年黄河移动发电站项目 </v>
          </cell>
          <cell r="J268" t="str">
            <v>军渡村</v>
          </cell>
          <cell r="K268">
            <v>1000</v>
          </cell>
          <cell r="L268" t="str">
            <v>0</v>
          </cell>
        </row>
        <row r="269">
          <cell r="I269" t="str">
            <v>薛村镇薛王山村2025年增设变压器工程</v>
          </cell>
          <cell r="J269" t="str">
            <v>薛王山村</v>
          </cell>
          <cell r="K269">
            <v>50</v>
          </cell>
          <cell r="L269" t="str">
            <v>50</v>
          </cell>
        </row>
        <row r="270">
          <cell r="I270" t="str">
            <v>薛村镇焉哉村委2025年仓储基地项目</v>
          </cell>
          <cell r="J270" t="str">
            <v>焉哉村</v>
          </cell>
          <cell r="K270">
            <v>1000</v>
          </cell>
          <cell r="L270" t="str">
            <v>0</v>
          </cell>
        </row>
        <row r="271">
          <cell r="I271" t="str">
            <v>薛村镇南坡村2025年新建刘家坡淤泥坝项目</v>
          </cell>
          <cell r="J271" t="str">
            <v>南坡村</v>
          </cell>
          <cell r="K271">
            <v>800</v>
          </cell>
          <cell r="L271" t="str">
            <v>0</v>
          </cell>
        </row>
        <row r="272">
          <cell r="I272" t="str">
            <v>港村扩建太行井项目</v>
          </cell>
          <cell r="J272" t="str">
            <v>港村</v>
          </cell>
          <cell r="K272">
            <v>150</v>
          </cell>
          <cell r="L272" t="str">
            <v>150</v>
          </cell>
        </row>
        <row r="273">
          <cell r="I273" t="str">
            <v>修复大凤山村高家庄组火烧凹淤地坝</v>
          </cell>
          <cell r="J273" t="str">
            <v>大凤山村</v>
          </cell>
          <cell r="K273">
            <v>184.77</v>
          </cell>
          <cell r="L273" t="str">
            <v>0</v>
          </cell>
        </row>
        <row r="274">
          <cell r="I274" t="str">
            <v>薛村镇薛王山村大井沟打坝工程</v>
          </cell>
          <cell r="J274" t="str">
            <v>薛王山村</v>
          </cell>
          <cell r="K274">
            <v>500</v>
          </cell>
          <cell r="L274" t="str">
            <v>0</v>
          </cell>
        </row>
        <row r="275">
          <cell r="I275" t="str">
            <v>薛村镇薛王山村河峁修建河坝工程</v>
          </cell>
          <cell r="J275" t="str">
            <v>薛王山村</v>
          </cell>
          <cell r="K275">
            <v>500</v>
          </cell>
          <cell r="L275" t="str">
            <v>0</v>
          </cell>
        </row>
        <row r="276">
          <cell r="I276" t="str">
            <v>薛村镇八盘山新村2025年杨彩塔自然村土地平整</v>
          </cell>
          <cell r="J276" t="str">
            <v>八盘山新村</v>
          </cell>
          <cell r="K276">
            <v>150</v>
          </cell>
          <cell r="L276" t="str">
            <v>0</v>
          </cell>
        </row>
        <row r="277">
          <cell r="I277" t="str">
            <v>薛村镇小成村农田灌溉工程</v>
          </cell>
          <cell r="J277" t="str">
            <v>小成村</v>
          </cell>
          <cell r="K277">
            <v>196</v>
          </cell>
          <cell r="L277" t="str">
            <v>196</v>
          </cell>
        </row>
        <row r="278">
          <cell r="I278" t="str">
            <v>薛村镇军渡村2025年黄河鲤鱼养殖项目</v>
          </cell>
          <cell r="J278" t="str">
            <v>军渡村</v>
          </cell>
          <cell r="K278">
            <v>95</v>
          </cell>
          <cell r="L278" t="str">
            <v>70</v>
          </cell>
        </row>
        <row r="279">
          <cell r="I279" t="str">
            <v>薛村镇港村2025年蔬菜大棚项目</v>
          </cell>
          <cell r="J279" t="str">
            <v>港村</v>
          </cell>
          <cell r="K279">
            <v>75</v>
          </cell>
          <cell r="L279" t="str">
            <v>70</v>
          </cell>
        </row>
        <row r="280">
          <cell r="I280" t="str">
            <v>薛村镇郝家津村2025年蔬菜大棚项目</v>
          </cell>
          <cell r="J280" t="str">
            <v>郝家津村</v>
          </cell>
          <cell r="K280">
            <v>105</v>
          </cell>
          <cell r="L280" t="str">
            <v>70</v>
          </cell>
        </row>
        <row r="281">
          <cell r="I281" t="str">
            <v>薛村镇薛王山村2025年村级农副产品加工项目</v>
          </cell>
          <cell r="J281" t="str">
            <v>薛王山村</v>
          </cell>
          <cell r="K281">
            <v>90</v>
          </cell>
          <cell r="L281" t="str">
            <v>70</v>
          </cell>
        </row>
        <row r="282">
          <cell r="I282" t="str">
            <v>薛村镇焉哉村2025年粉条厂项目</v>
          </cell>
          <cell r="J282" t="str">
            <v>焉哉村</v>
          </cell>
          <cell r="K282">
            <v>95</v>
          </cell>
          <cell r="L282" t="str">
            <v>70</v>
          </cell>
        </row>
        <row r="283">
          <cell r="I283" t="str">
            <v>薛村镇薛王山村兴旺村道路硬化工程</v>
          </cell>
          <cell r="J283" t="str">
            <v>薛王山村</v>
          </cell>
          <cell r="K283">
            <v>320</v>
          </cell>
          <cell r="L283" t="str">
            <v>0</v>
          </cell>
        </row>
        <row r="284">
          <cell r="I284" t="str">
            <v>薛村镇薛王山村2025年薛家山道路修建工程</v>
          </cell>
          <cell r="J284" t="str">
            <v>薛王山村</v>
          </cell>
          <cell r="K284">
            <v>100</v>
          </cell>
          <cell r="L284" t="str">
            <v>0</v>
          </cell>
        </row>
        <row r="285">
          <cell r="I285" t="str">
            <v>薛村镇薛王山村2025年王家山道路硬化工程</v>
          </cell>
          <cell r="J285" t="str">
            <v>薛王山村</v>
          </cell>
          <cell r="K285">
            <v>200</v>
          </cell>
          <cell r="L285" t="str">
            <v>0</v>
          </cell>
        </row>
        <row r="286">
          <cell r="I286" t="str">
            <v>薛村镇八盘山新村整治工程项目</v>
          </cell>
          <cell r="J286" t="str">
            <v>八盘山新村</v>
          </cell>
          <cell r="K286">
            <v>51.3854</v>
          </cell>
          <cell r="L286" t="str">
            <v>36.977</v>
          </cell>
        </row>
        <row r="287">
          <cell r="I287" t="str">
            <v>薛村镇小成村护村护地项目（千万工程）</v>
          </cell>
          <cell r="J287" t="str">
            <v>小成村</v>
          </cell>
          <cell r="K287">
            <v>458</v>
          </cell>
          <cell r="L287" t="str">
            <v>398</v>
          </cell>
        </row>
        <row r="288">
          <cell r="I288" t="str">
            <v>薛村镇小成养老院连接线道路（千万工程）</v>
          </cell>
          <cell r="J288" t="str">
            <v>小成村</v>
          </cell>
          <cell r="K288">
            <v>115.446616</v>
          </cell>
          <cell r="L288" t="str">
            <v>114.537728</v>
          </cell>
        </row>
        <row r="289">
          <cell r="I289" t="str">
            <v>薛村镇小成村和美乡村基础设施建设项目（千万工程）</v>
          </cell>
          <cell r="J289" t="str">
            <v>小成村</v>
          </cell>
          <cell r="K289">
            <v>220.753384</v>
          </cell>
          <cell r="L289" t="str">
            <v>220.753384</v>
          </cell>
        </row>
        <row r="290">
          <cell r="I290" t="str">
            <v>薛村镇焉头村田间道路硬化项目</v>
          </cell>
          <cell r="J290" t="str">
            <v>焉头村</v>
          </cell>
          <cell r="K290">
            <v>70</v>
          </cell>
          <cell r="L290" t="str">
            <v>69.0346</v>
          </cell>
        </row>
        <row r="291">
          <cell r="I291" t="str">
            <v>薛村镇前大成村委王家庄自然村田间道路硬化项目</v>
          </cell>
          <cell r="J291" t="str">
            <v>前大成村</v>
          </cell>
          <cell r="K291">
            <v>98</v>
          </cell>
          <cell r="L291" t="str">
            <v>92</v>
          </cell>
        </row>
        <row r="292">
          <cell r="I292" t="str">
            <v>薛村镇八盘山新村农村灌溉项目</v>
          </cell>
          <cell r="J292" t="str">
            <v>八盘山新村</v>
          </cell>
          <cell r="K292">
            <v>188.19</v>
          </cell>
          <cell r="L292" t="str">
            <v>188.19</v>
          </cell>
        </row>
        <row r="293">
          <cell r="I293" t="str">
            <v>薛村镇小成村新增变压器和线路提升项目（千万工程）</v>
          </cell>
          <cell r="J293" t="str">
            <v>小成村</v>
          </cell>
          <cell r="K293">
            <v>242.8</v>
          </cell>
          <cell r="L293" t="str">
            <v>242.8</v>
          </cell>
        </row>
        <row r="294">
          <cell r="I294" t="str">
            <v>三交镇高家焉村委2025年肉羊养殖</v>
          </cell>
          <cell r="J294" t="str">
            <v>高家焉村</v>
          </cell>
          <cell r="K294">
            <v>110</v>
          </cell>
          <cell r="L294" t="str">
            <v>112.215999</v>
          </cell>
        </row>
        <row r="295">
          <cell r="I295" t="str">
            <v>三交镇宋家垣村委2025年肉羊养殖</v>
          </cell>
          <cell r="J295" t="str">
            <v>宋家垣村</v>
          </cell>
          <cell r="K295">
            <v>230</v>
          </cell>
          <cell r="L295" t="str">
            <v>223.556282</v>
          </cell>
        </row>
        <row r="296">
          <cell r="I296" t="str">
            <v>三交镇堡则则村委2025年肉牛养殖</v>
          </cell>
          <cell r="J296" t="str">
            <v>堡则则村</v>
          </cell>
          <cell r="K296">
            <v>343.176163</v>
          </cell>
          <cell r="L296" t="str">
            <v>343.176163</v>
          </cell>
        </row>
        <row r="297">
          <cell r="I297" t="str">
            <v>三交镇宋家垣村委2025年蛋鸡养殖</v>
          </cell>
          <cell r="J297" t="str">
            <v>宋家垣村</v>
          </cell>
          <cell r="K297">
            <v>1074.394788</v>
          </cell>
          <cell r="L297" t="str">
            <v>1074.394788</v>
          </cell>
        </row>
        <row r="298">
          <cell r="I298" t="str">
            <v>三交镇坪头村2025年晋金元枣业有限责任公司产业帮扶车间厂房灾后重建项目</v>
          </cell>
          <cell r="J298" t="str">
            <v>坪头村</v>
          </cell>
          <cell r="K298">
            <v>120</v>
          </cell>
          <cell r="L298" t="str">
            <v>120.28149</v>
          </cell>
        </row>
        <row r="299">
          <cell r="I299" t="str">
            <v>柳林县三交镇宋家垣村委厚积坡自然村2025年土地整理项目</v>
          </cell>
          <cell r="J299" t="str">
            <v>宋家垣村</v>
          </cell>
          <cell r="K299">
            <v>260</v>
          </cell>
          <cell r="L299" t="str">
            <v>192.231635</v>
          </cell>
        </row>
        <row r="300">
          <cell r="I300" t="str">
            <v>三交镇枣洼村高家山村2025年小咀沟淤地坝</v>
          </cell>
          <cell r="J300" t="str">
            <v>枣洼村</v>
          </cell>
          <cell r="K300">
            <v>35</v>
          </cell>
          <cell r="L300" t="str">
            <v>35.63569</v>
          </cell>
        </row>
        <row r="301">
          <cell r="I301" t="str">
            <v>三交镇坪上村村内道路硬化项目</v>
          </cell>
          <cell r="J301" t="str">
            <v>坪上村</v>
          </cell>
          <cell r="K301">
            <v>15.271231</v>
          </cell>
          <cell r="L301" t="str">
            <v>15.271231</v>
          </cell>
        </row>
        <row r="302">
          <cell r="I302" t="str">
            <v>2025年三交镇苇园沟村河家沟自然村一号水井维修项目</v>
          </cell>
          <cell r="J302" t="str">
            <v>苇元沟村</v>
          </cell>
          <cell r="K302">
            <v>21.26</v>
          </cell>
          <cell r="L302" t="str">
            <v>21.492631</v>
          </cell>
        </row>
        <row r="303">
          <cell r="I303" t="str">
            <v>柳林县芦笋示范基地项目</v>
          </cell>
          <cell r="J303" t="str">
            <v>张家庄村,聚财塔村</v>
          </cell>
          <cell r="K303">
            <v>55</v>
          </cell>
          <cell r="L303" t="str">
            <v>11</v>
          </cell>
        </row>
        <row r="304">
          <cell r="I304" t="str">
            <v>成家庄镇成家庄村2025年养鸡场扩建项目</v>
          </cell>
          <cell r="J304" t="str">
            <v>成家庄村</v>
          </cell>
          <cell r="K304">
            <v>210</v>
          </cell>
          <cell r="L304" t="str">
            <v>0</v>
          </cell>
        </row>
        <row r="305">
          <cell r="I305" t="str">
            <v>成家庄镇张家庄村2025年林下经济示范基地建设项目</v>
          </cell>
          <cell r="J305" t="str">
            <v>张家庄村</v>
          </cell>
          <cell r="K305">
            <v>150</v>
          </cell>
          <cell r="L305" t="str">
            <v>150</v>
          </cell>
        </row>
        <row r="306">
          <cell r="I306" t="str">
            <v>成家庄镇赤木洼村2025年杂粮加工厂建设项目</v>
          </cell>
          <cell r="J306" t="str">
            <v>赤木溛村</v>
          </cell>
          <cell r="K306">
            <v>120</v>
          </cell>
          <cell r="L306" t="str">
            <v>26.631519</v>
          </cell>
        </row>
        <row r="307">
          <cell r="I307" t="str">
            <v>柳林县联峰农林牧专业合作社杂粮加工基地建设</v>
          </cell>
          <cell r="J307" t="str">
            <v>赤木溛村</v>
          </cell>
          <cell r="K307">
            <v>120</v>
          </cell>
          <cell r="L307" t="str">
            <v>0</v>
          </cell>
        </row>
        <row r="308">
          <cell r="I308" t="str">
            <v>成家庄镇赤木溛村2025年新建冷库项目</v>
          </cell>
          <cell r="J308" t="str">
            <v>赤木溛村</v>
          </cell>
          <cell r="K308">
            <v>20</v>
          </cell>
          <cell r="L308" t="str">
            <v>20.386084</v>
          </cell>
        </row>
        <row r="309">
          <cell r="I309" t="str">
            <v>成家庄镇牛家川村2025年杂粮加工厂扩建项目</v>
          </cell>
          <cell r="J309" t="str">
            <v>成家庄镇,成家庄村</v>
          </cell>
          <cell r="K309">
            <v>110.9</v>
          </cell>
          <cell r="L309" t="str">
            <v>100</v>
          </cell>
        </row>
        <row r="310">
          <cell r="I310" t="str">
            <v>成家庄镇2025年耕地宜机化改造项目</v>
          </cell>
          <cell r="J310" t="str">
            <v>成家庄镇</v>
          </cell>
          <cell r="K310">
            <v>320</v>
          </cell>
          <cell r="L310" t="str">
            <v>295.366625</v>
          </cell>
        </row>
        <row r="311">
          <cell r="I311" t="str">
            <v>成家庄镇张家庄村2025年林下养鸡项目</v>
          </cell>
          <cell r="J311" t="str">
            <v>成家庄镇,张家庄村</v>
          </cell>
          <cell r="K311">
            <v>155</v>
          </cell>
          <cell r="L311" t="str">
            <v>70</v>
          </cell>
        </row>
        <row r="312">
          <cell r="I312" t="str">
            <v>成家庄镇下垣则村石家茆自然村风咀墕田间道路工程项目</v>
          </cell>
          <cell r="J312" t="str">
            <v>下垣则村</v>
          </cell>
          <cell r="K312">
            <v>66.49</v>
          </cell>
          <cell r="L312" t="str">
            <v>69.835254</v>
          </cell>
        </row>
        <row r="313">
          <cell r="I313" t="str">
            <v>柳林县成家庄镇聚财塔村村通道路维修项目</v>
          </cell>
          <cell r="J313" t="str">
            <v>聚财塔村</v>
          </cell>
          <cell r="K313">
            <v>66.37</v>
          </cell>
          <cell r="L313" t="str">
            <v>96.139244</v>
          </cell>
        </row>
        <row r="314">
          <cell r="I314" t="str">
            <v>成家庄镇下垣则村石家峁自然村村通公路提升改造工程</v>
          </cell>
          <cell r="J314" t="str">
            <v>下垣则村</v>
          </cell>
          <cell r="K314">
            <v>266.9657</v>
          </cell>
          <cell r="L314" t="str">
            <v>200</v>
          </cell>
        </row>
        <row r="315">
          <cell r="I315" t="str">
            <v>成家庄镇李家洼自然村2025年农村供水深井项目</v>
          </cell>
          <cell r="J315" t="str">
            <v>王家坡村</v>
          </cell>
          <cell r="K315">
            <v>60</v>
          </cell>
          <cell r="L315" t="str">
            <v>61.888033</v>
          </cell>
        </row>
        <row r="316">
          <cell r="I316" t="str">
            <v>李家湾乡圪垛村2025年小瓿茶业项目</v>
          </cell>
          <cell r="J316" t="str">
            <v>圪垛村</v>
          </cell>
          <cell r="K316">
            <v>380</v>
          </cell>
          <cell r="L316" t="str">
            <v>42.5999</v>
          </cell>
        </row>
        <row r="317">
          <cell r="I317" t="str">
            <v>李家湾乡圪垛村2025年吉祥路铺油硬化修复改造工程</v>
          </cell>
          <cell r="J317" t="str">
            <v>圪垛村</v>
          </cell>
          <cell r="K317">
            <v>70</v>
          </cell>
          <cell r="L317" t="str">
            <v>0</v>
          </cell>
        </row>
        <row r="318">
          <cell r="I318" t="str">
            <v>李家湾乡韩家坡村2025年韩家坡村村主干线通往自来水塔道路硬化</v>
          </cell>
          <cell r="J318" t="str">
            <v>韩家坡村</v>
          </cell>
          <cell r="K318">
            <v>35</v>
          </cell>
          <cell r="L318" t="str">
            <v>0</v>
          </cell>
        </row>
        <row r="319">
          <cell r="I319" t="str">
            <v>李家湾乡韩家坡村2025年村内街巷道路重新硬化</v>
          </cell>
          <cell r="J319" t="str">
            <v>韩家坡村</v>
          </cell>
          <cell r="K319">
            <v>180</v>
          </cell>
          <cell r="L319" t="str">
            <v>0</v>
          </cell>
        </row>
        <row r="320">
          <cell r="I320" t="str">
            <v>李家湾乡韩家坡村2025年后刘家沟村田间道路硬化</v>
          </cell>
          <cell r="J320" t="str">
            <v>韩家坡村</v>
          </cell>
          <cell r="K320">
            <v>68</v>
          </cell>
          <cell r="L320" t="str">
            <v>0</v>
          </cell>
        </row>
        <row r="321">
          <cell r="I321" t="str">
            <v>李家湾乡韩家坡村2025年孔家山自然村张家塔降百达农业开发新区（月季花景区）主干线沥青油路</v>
          </cell>
          <cell r="J321" t="str">
            <v>韩家坡村</v>
          </cell>
          <cell r="K321">
            <v>306</v>
          </cell>
          <cell r="L321" t="str">
            <v>200</v>
          </cell>
        </row>
        <row r="322">
          <cell r="I322" t="str">
            <v>李家湾乡上白霜村2025年三川东西路道路硬化</v>
          </cell>
          <cell r="J322" t="str">
            <v>上白霜村</v>
          </cell>
          <cell r="K322">
            <v>50</v>
          </cell>
          <cell r="L322" t="str">
            <v>0</v>
          </cell>
        </row>
        <row r="323">
          <cell r="I323" t="str">
            <v>金家庄镇金家庄村2025年水源地维修工程项目</v>
          </cell>
          <cell r="J323" t="str">
            <v>金家庄村</v>
          </cell>
          <cell r="K323">
            <v>47</v>
          </cell>
          <cell r="L323" t="str">
            <v>41.56672</v>
          </cell>
        </row>
        <row r="324">
          <cell r="I324" t="str">
            <v>高家沟乡郭家沟村2025年肉羊养殖标准化羊舍扩建项目</v>
          </cell>
          <cell r="J324" t="str">
            <v>高家沟乡</v>
          </cell>
          <cell r="K324">
            <v>215</v>
          </cell>
          <cell r="L324" t="str">
            <v>0</v>
          </cell>
        </row>
        <row r="325">
          <cell r="I325" t="str">
            <v>高家沟乡王家塔村2025年酸枣树嫁接</v>
          </cell>
          <cell r="J325" t="str">
            <v>高家沟乡</v>
          </cell>
          <cell r="K325">
            <v>50</v>
          </cell>
          <cell r="L325" t="str">
            <v>0</v>
          </cell>
        </row>
        <row r="326">
          <cell r="I326" t="str">
            <v>高家沟乡东山村2025年酸枣树嫁接项目</v>
          </cell>
          <cell r="J326" t="str">
            <v>高家沟乡</v>
          </cell>
          <cell r="K326">
            <v>20</v>
          </cell>
          <cell r="L326" t="str">
            <v>0</v>
          </cell>
        </row>
        <row r="327">
          <cell r="I327" t="str">
            <v>高家沟乡宋家寨村2025年鱼塘垂钓工程</v>
          </cell>
          <cell r="J327" t="str">
            <v>高家沟乡</v>
          </cell>
          <cell r="K327">
            <v>150</v>
          </cell>
          <cell r="L327" t="str">
            <v>0</v>
          </cell>
        </row>
        <row r="328">
          <cell r="I328" t="str">
            <v>高家沟乡宋家寨村2025年蔬菜保鲜库建设项目</v>
          </cell>
          <cell r="J328" t="str">
            <v>高家沟乡</v>
          </cell>
          <cell r="K328">
            <v>54</v>
          </cell>
          <cell r="L328" t="str">
            <v>0</v>
          </cell>
        </row>
        <row r="329">
          <cell r="I329" t="str">
            <v>高家沟乡宋家寨村2025年蔬菜运输冷藏车项目</v>
          </cell>
          <cell r="J329" t="str">
            <v>高家沟乡</v>
          </cell>
          <cell r="K329">
            <v>24</v>
          </cell>
          <cell r="L329" t="str">
            <v>0</v>
          </cell>
        </row>
        <row r="330">
          <cell r="I330" t="str">
            <v>高家沟乡冀家峪村2025年山西晋嫂干馍深加工项目</v>
          </cell>
          <cell r="J330" t="str">
            <v>高家沟乡</v>
          </cell>
          <cell r="K330">
            <v>125</v>
          </cell>
          <cell r="L330" t="str">
            <v>125</v>
          </cell>
        </row>
        <row r="331">
          <cell r="I331" t="str">
            <v>高家沟乡郭家沟村委2025年新建花生油加工厂项目</v>
          </cell>
          <cell r="J331" t="str">
            <v>高家沟乡</v>
          </cell>
          <cell r="K331">
            <v>250</v>
          </cell>
          <cell r="L331" t="str">
            <v>250</v>
          </cell>
        </row>
        <row r="332">
          <cell r="I332" t="str">
            <v>高家沟乡阴塔村新建蔬菜加工项目</v>
          </cell>
          <cell r="J332" t="str">
            <v>高家沟乡</v>
          </cell>
          <cell r="K332">
            <v>1000</v>
          </cell>
          <cell r="L332" t="str">
            <v>156</v>
          </cell>
        </row>
        <row r="333">
          <cell r="I333" t="str">
            <v>高家沟乡宋家寨村2025年蔬菜大棚灌溉用水工程</v>
          </cell>
          <cell r="J333" t="str">
            <v>高家沟乡</v>
          </cell>
          <cell r="K333">
            <v>61.5</v>
          </cell>
          <cell r="L333" t="str">
            <v>0</v>
          </cell>
        </row>
        <row r="334">
          <cell r="I334" t="str">
            <v>白家塔农业园区蓄水池淤泥清理及加固项目</v>
          </cell>
          <cell r="J334" t="str">
            <v>高家沟乡</v>
          </cell>
          <cell r="K334">
            <v>15</v>
          </cell>
          <cell r="L334" t="str">
            <v>10.796105</v>
          </cell>
        </row>
        <row r="335">
          <cell r="I335" t="str">
            <v>高家沟乡大成垣村2025年兴盛自然村下山沟淤地坝除险加固</v>
          </cell>
          <cell r="J335" t="str">
            <v>高家沟乡</v>
          </cell>
          <cell r="K335">
            <v>26</v>
          </cell>
          <cell r="L335" t="str">
            <v>0</v>
          </cell>
        </row>
        <row r="336">
          <cell r="I336" t="str">
            <v>白家塔村高标准农田土地治理及排洪道清理项目</v>
          </cell>
          <cell r="J336" t="str">
            <v>高家沟乡</v>
          </cell>
          <cell r="K336">
            <v>15</v>
          </cell>
          <cell r="L336" t="str">
            <v>0</v>
          </cell>
        </row>
        <row r="337">
          <cell r="I337" t="str">
            <v>高家沟乡郝家庄村委2025年新建醋加工厂项目</v>
          </cell>
          <cell r="J337" t="str">
            <v>高家沟乡</v>
          </cell>
          <cell r="K337">
            <v>90</v>
          </cell>
          <cell r="L337" t="str">
            <v>70.207407</v>
          </cell>
        </row>
        <row r="338">
          <cell r="I338" t="str">
            <v>高家沟乡宋家寨村2025年产业路硬化项目</v>
          </cell>
          <cell r="J338" t="str">
            <v>高家沟乡</v>
          </cell>
          <cell r="K338">
            <v>198</v>
          </cell>
          <cell r="L338" t="str">
            <v>0</v>
          </cell>
        </row>
        <row r="339">
          <cell r="I339" t="str">
            <v>高家沟乡冀家峪村委2025年产业路新建项目</v>
          </cell>
          <cell r="J339" t="str">
            <v>高家沟乡</v>
          </cell>
          <cell r="K339">
            <v>175</v>
          </cell>
          <cell r="L339" t="str">
            <v>0</v>
          </cell>
        </row>
        <row r="340">
          <cell r="I340" t="str">
            <v>西王家沟乡佐主村玉米高产创建项目</v>
          </cell>
          <cell r="J340" t="str">
            <v>佐主村</v>
          </cell>
          <cell r="K340">
            <v>25</v>
          </cell>
          <cell r="L340" t="str">
            <v>0</v>
          </cell>
        </row>
        <row r="341">
          <cell r="I341" t="str">
            <v>西王家沟乡大庄村玉米大豆复合种植项目</v>
          </cell>
          <cell r="J341" t="str">
            <v>大庄村</v>
          </cell>
          <cell r="K341">
            <v>8</v>
          </cell>
          <cell r="L341" t="str">
            <v>0</v>
          </cell>
        </row>
        <row r="342">
          <cell r="I342" t="str">
            <v>西王家沟乡新民村谷子高产创建项目</v>
          </cell>
          <cell r="J342" t="str">
            <v>新民村</v>
          </cell>
          <cell r="K342">
            <v>18</v>
          </cell>
          <cell r="L342" t="str">
            <v>0</v>
          </cell>
        </row>
        <row r="343">
          <cell r="I343" t="str">
            <v>西王家沟乡任家山村辣椒种植项目</v>
          </cell>
          <cell r="J343" t="str">
            <v>任家山村</v>
          </cell>
          <cell r="K343">
            <v>30</v>
          </cell>
          <cell r="L343" t="str">
            <v>0</v>
          </cell>
        </row>
        <row r="344">
          <cell r="I344" t="str">
            <v>西王家沟乡任家山村农业园区示范养殖建设项目</v>
          </cell>
          <cell r="J344" t="str">
            <v>任家山村</v>
          </cell>
          <cell r="K344">
            <v>500</v>
          </cell>
          <cell r="L344" t="str">
            <v>0</v>
          </cell>
        </row>
        <row r="345">
          <cell r="I345" t="str">
            <v>西王家沟乡任家山村高标准农田道路硬化项目</v>
          </cell>
          <cell r="J345" t="str">
            <v>任家山村</v>
          </cell>
          <cell r="K345">
            <v>40</v>
          </cell>
          <cell r="L345" t="str">
            <v>0</v>
          </cell>
        </row>
        <row r="346">
          <cell r="I346" t="str">
            <v>西王家沟乡佐主村淤地坝治理项目</v>
          </cell>
          <cell r="J346" t="str">
            <v>佐主村</v>
          </cell>
          <cell r="K346">
            <v>25</v>
          </cell>
          <cell r="L346" t="str">
            <v>0</v>
          </cell>
        </row>
        <row r="347">
          <cell r="I347" t="str">
            <v>西王家沟乡南焉村淤地坝治理项目</v>
          </cell>
          <cell r="J347" t="str">
            <v>南焉村</v>
          </cell>
          <cell r="K347">
            <v>25</v>
          </cell>
          <cell r="L347" t="str">
            <v>0</v>
          </cell>
        </row>
        <row r="348">
          <cell r="I348" t="str">
            <v>西王家沟乡任家山村淤地坝治理项目</v>
          </cell>
          <cell r="J348" t="str">
            <v>任家山村</v>
          </cell>
          <cell r="K348">
            <v>70</v>
          </cell>
          <cell r="L348" t="str">
            <v>0</v>
          </cell>
        </row>
        <row r="349">
          <cell r="I349" t="str">
            <v>西王家沟乡佐主村年道路硬化项目</v>
          </cell>
          <cell r="J349" t="str">
            <v>佐主村</v>
          </cell>
          <cell r="K349">
            <v>45</v>
          </cell>
          <cell r="L349" t="str">
            <v>0</v>
          </cell>
        </row>
        <row r="350">
          <cell r="I350" t="str">
            <v>西王家沟乡新民村道路硬化项目</v>
          </cell>
          <cell r="J350" t="str">
            <v>新民村</v>
          </cell>
          <cell r="K350">
            <v>70</v>
          </cell>
          <cell r="L350" t="str">
            <v>0</v>
          </cell>
        </row>
        <row r="351">
          <cell r="I351" t="str">
            <v>西王家沟乡南焉村道路硬化项目</v>
          </cell>
          <cell r="J351" t="str">
            <v>南焉村</v>
          </cell>
          <cell r="K351">
            <v>15</v>
          </cell>
          <cell r="L351" t="str">
            <v>0</v>
          </cell>
        </row>
        <row r="352">
          <cell r="I352" t="str">
            <v>西王家沟乡任家山村道路硬化项目</v>
          </cell>
          <cell r="J352" t="str">
            <v>任家山村</v>
          </cell>
          <cell r="K352">
            <v>280</v>
          </cell>
          <cell r="L352" t="str">
            <v>0</v>
          </cell>
        </row>
        <row r="353">
          <cell r="I353" t="str">
            <v>西王家沟乡曹家塔村实景泉修复项目</v>
          </cell>
          <cell r="J353" t="str">
            <v>曹家塔村</v>
          </cell>
          <cell r="K353">
            <v>20</v>
          </cell>
          <cell r="L353" t="str">
            <v>0</v>
          </cell>
        </row>
        <row r="354">
          <cell r="I354" t="str">
            <v>西王家沟乡曹家塔村旅游民宿建设项目</v>
          </cell>
          <cell r="J354" t="str">
            <v>曹家塔村</v>
          </cell>
          <cell r="K354">
            <v>300</v>
          </cell>
          <cell r="L354" t="str">
            <v>0</v>
          </cell>
        </row>
        <row r="355">
          <cell r="I355" t="str">
            <v>王家沟乡南洼村2025年古村落道路水毁修复项目</v>
          </cell>
          <cell r="J355" t="str">
            <v>南洼村</v>
          </cell>
          <cell r="K355">
            <v>9</v>
          </cell>
          <cell r="L355" t="str">
            <v>9</v>
          </cell>
        </row>
        <row r="356">
          <cell r="I356" t="str">
            <v>王家沟乡刘家山村兰家山自然村2025年自来水改造项目</v>
          </cell>
          <cell r="J356" t="str">
            <v>刘家山村</v>
          </cell>
          <cell r="K356">
            <v>28</v>
          </cell>
          <cell r="L356" t="str">
            <v>28</v>
          </cell>
        </row>
        <row r="357">
          <cell r="I357" t="str">
            <v>王家沟乡曹家塔村2025年排洪渠建设项目</v>
          </cell>
          <cell r="J357" t="str">
            <v>曹家塔村</v>
          </cell>
          <cell r="K357">
            <v>25</v>
          </cell>
          <cell r="L357" t="str">
            <v>25</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58"/>
  <sheetViews>
    <sheetView tabSelected="1" zoomScale="70" zoomScaleNormal="70" workbookViewId="0">
      <pane ySplit="3" topLeftCell="A307" activePane="bottomLeft" state="frozen"/>
      <selection/>
      <selection pane="bottomLeft" activeCell="H313" sqref="H313"/>
    </sheetView>
  </sheetViews>
  <sheetFormatPr defaultColWidth="9" defaultRowHeight="14.3"/>
  <cols>
    <col min="1" max="1" width="5" style="1" customWidth="1"/>
    <col min="2" max="2" width="32.1327433628319" style="1" customWidth="1"/>
    <col min="3" max="3" width="9.2212389380531" style="1" customWidth="1"/>
    <col min="4" max="4" width="10.2212389380531" style="1" customWidth="1"/>
    <col min="5" max="5" width="12" style="1" customWidth="1"/>
    <col min="6" max="6" width="9.89380530973451" style="1" customWidth="1"/>
    <col min="7" max="7" width="9.33628318584071" style="1" customWidth="1"/>
    <col min="8" max="8" width="20.1504424778761" style="1" customWidth="1"/>
    <col min="9" max="9" width="11.6637168141593" style="1" customWidth="1"/>
    <col min="10" max="10" width="13.4955752212389" style="1" customWidth="1"/>
    <col min="11" max="11" width="13.6371681415929" style="1" customWidth="1"/>
    <col min="12" max="13" width="8.88495575221239" style="1" customWidth="1"/>
    <col min="14" max="15" width="13.0088495575221" style="1" customWidth="1"/>
    <col min="16" max="16" width="39.7522123893805" style="1" customWidth="1"/>
    <col min="17" max="17" width="8.35398230088496" style="1" customWidth="1"/>
    <col min="18" max="18" width="7.2212389380531" style="1" customWidth="1"/>
    <col min="19" max="19" width="7.76991150442478" style="1" customWidth="1"/>
    <col min="20" max="20" width="7.63716814159292" style="1" customWidth="1"/>
    <col min="21" max="21" width="14.6017699115044" style="1" customWidth="1"/>
    <col min="22" max="22" width="21.8849557522124" style="1" customWidth="1"/>
    <col min="23" max="26" width="9" style="9"/>
    <col min="27" max="16384" width="9" style="1"/>
  </cols>
  <sheetData>
    <row r="1" s="1" customFormat="1" ht="74" customHeight="1" spans="1:26">
      <c r="A1" s="10" t="s">
        <v>0</v>
      </c>
      <c r="B1" s="10"/>
      <c r="C1" s="10"/>
      <c r="D1" s="10"/>
      <c r="E1" s="10"/>
      <c r="F1" s="10"/>
      <c r="G1" s="10"/>
      <c r="H1" s="10"/>
      <c r="I1" s="10"/>
      <c r="J1" s="10"/>
      <c r="K1" s="10"/>
      <c r="L1" s="10"/>
      <c r="M1" s="10"/>
      <c r="N1" s="10"/>
      <c r="O1" s="10"/>
      <c r="P1" s="10"/>
      <c r="Q1" s="10"/>
      <c r="R1" s="10"/>
      <c r="S1" s="10"/>
      <c r="T1" s="10"/>
      <c r="U1" s="10"/>
      <c r="V1" s="10"/>
      <c r="W1" s="9"/>
      <c r="X1" s="9"/>
      <c r="Y1" s="9"/>
      <c r="Z1" s="9"/>
    </row>
    <row r="2" s="1" customFormat="1" ht="42" customHeight="1" spans="1:26">
      <c r="A2" s="11" t="s">
        <v>1</v>
      </c>
      <c r="B2" s="11" t="s">
        <v>2</v>
      </c>
      <c r="C2" s="11" t="s">
        <v>3</v>
      </c>
      <c r="D2" s="11" t="s">
        <v>4</v>
      </c>
      <c r="E2" s="12" t="s">
        <v>5</v>
      </c>
      <c r="F2" s="13" t="s">
        <v>6</v>
      </c>
      <c r="G2" s="14" t="s">
        <v>7</v>
      </c>
      <c r="H2" s="11" t="s">
        <v>8</v>
      </c>
      <c r="I2" s="11" t="s">
        <v>9</v>
      </c>
      <c r="J2" s="11" t="s">
        <v>10</v>
      </c>
      <c r="K2" s="11" t="s">
        <v>11</v>
      </c>
      <c r="L2" s="11"/>
      <c r="M2" s="11"/>
      <c r="N2" s="11" t="s">
        <v>12</v>
      </c>
      <c r="O2" s="11"/>
      <c r="P2" s="11" t="s">
        <v>13</v>
      </c>
      <c r="Q2" s="11" t="s">
        <v>14</v>
      </c>
      <c r="R2" s="11"/>
      <c r="S2" s="11"/>
      <c r="T2" s="11" t="s">
        <v>15</v>
      </c>
      <c r="U2" s="11" t="s">
        <v>16</v>
      </c>
      <c r="V2" s="15" t="s">
        <v>17</v>
      </c>
      <c r="W2" s="9"/>
      <c r="X2" s="9"/>
      <c r="Y2" s="9"/>
      <c r="Z2" s="9"/>
    </row>
    <row r="3" s="1" customFormat="1" ht="42" customHeight="1" spans="1:26">
      <c r="A3" s="11"/>
      <c r="B3" s="11"/>
      <c r="C3" s="11"/>
      <c r="D3" s="11"/>
      <c r="E3" s="12"/>
      <c r="F3" s="16"/>
      <c r="G3" s="14"/>
      <c r="H3" s="11"/>
      <c r="I3" s="11"/>
      <c r="J3" s="11"/>
      <c r="K3" s="11" t="s">
        <v>18</v>
      </c>
      <c r="L3" s="11" t="s">
        <v>19</v>
      </c>
      <c r="M3" s="11" t="s">
        <v>20</v>
      </c>
      <c r="N3" s="11"/>
      <c r="O3" s="11"/>
      <c r="P3" s="11"/>
      <c r="Q3" s="11" t="s">
        <v>21</v>
      </c>
      <c r="R3" s="11" t="s">
        <v>22</v>
      </c>
      <c r="S3" s="11" t="s">
        <v>23</v>
      </c>
      <c r="T3" s="11"/>
      <c r="U3" s="11"/>
      <c r="V3" s="15"/>
      <c r="W3" s="9"/>
      <c r="X3" s="9"/>
      <c r="Y3" s="9"/>
      <c r="Z3" s="9"/>
    </row>
    <row r="4" s="1" customFormat="1" ht="38" customHeight="1" spans="1:26">
      <c r="A4" s="17" t="s">
        <v>24</v>
      </c>
      <c r="B4" s="18"/>
      <c r="C4" s="11"/>
      <c r="D4" s="11"/>
      <c r="E4" s="12"/>
      <c r="F4" s="16"/>
      <c r="G4" s="14"/>
      <c r="H4" s="11"/>
      <c r="I4" s="11"/>
      <c r="J4" s="11">
        <f>SUM(J5:J358)</f>
        <v>73649.264429</v>
      </c>
      <c r="K4" s="11">
        <f>SUM(K5:K358)</f>
        <v>51634.399658</v>
      </c>
      <c r="L4" s="11">
        <f>SUM(L5:L358)</f>
        <v>2446.04</v>
      </c>
      <c r="M4" s="11">
        <f>SUM(M5:M358)</f>
        <v>18847.114575</v>
      </c>
      <c r="N4" s="11"/>
      <c r="O4" s="11"/>
      <c r="P4" s="11"/>
      <c r="Q4" s="11">
        <f>SUM(Q5:Q250)</f>
        <v>198234</v>
      </c>
      <c r="R4" s="11">
        <f>SUM(R5:R250)</f>
        <v>48991</v>
      </c>
      <c r="S4" s="11">
        <f>SUM(S5:S250)</f>
        <v>138041</v>
      </c>
      <c r="T4" s="11"/>
      <c r="U4" s="11"/>
      <c r="V4" s="15"/>
      <c r="W4" s="9"/>
      <c r="X4" s="9"/>
      <c r="Y4" s="9"/>
      <c r="Z4" s="9"/>
    </row>
    <row r="5" s="2" customFormat="1" ht="63" customHeight="1" spans="1:26">
      <c r="A5" s="19">
        <v>1</v>
      </c>
      <c r="B5" s="19" t="s">
        <v>25</v>
      </c>
      <c r="C5" s="19" t="s">
        <v>26</v>
      </c>
      <c r="D5" s="19" t="s">
        <v>27</v>
      </c>
      <c r="E5" s="19" t="s">
        <v>28</v>
      </c>
      <c r="F5" s="19" t="s">
        <v>29</v>
      </c>
      <c r="G5" s="19" t="s">
        <v>28</v>
      </c>
      <c r="H5" s="19" t="s">
        <v>30</v>
      </c>
      <c r="I5" s="19" t="s">
        <v>31</v>
      </c>
      <c r="J5" s="19">
        <v>1100</v>
      </c>
      <c r="K5" s="19">
        <v>200</v>
      </c>
      <c r="L5" s="19"/>
      <c r="M5" s="19">
        <f t="shared" ref="M5:M17" si="0">J5-K5-L5</f>
        <v>900</v>
      </c>
      <c r="N5" s="19" t="s">
        <v>32</v>
      </c>
      <c r="O5" s="19" t="str">
        <f>VLOOKUP(B5,[3]项目信息综合查询_1!$I$4:$L$400000,4,FALSE)</f>
        <v>0</v>
      </c>
      <c r="P5" s="19" t="s">
        <v>33</v>
      </c>
      <c r="Q5" s="19">
        <v>1609</v>
      </c>
      <c r="R5" s="19">
        <v>20</v>
      </c>
      <c r="S5" s="19">
        <v>1589</v>
      </c>
      <c r="T5" s="19" t="s">
        <v>34</v>
      </c>
      <c r="U5" s="19" t="s">
        <v>35</v>
      </c>
      <c r="V5" s="19" t="s">
        <v>36</v>
      </c>
      <c r="W5" s="3"/>
      <c r="X5" s="3"/>
      <c r="Y5" s="3"/>
      <c r="Z5" s="3"/>
    </row>
    <row r="6" s="2" customFormat="1" ht="63" customHeight="1" spans="1:26">
      <c r="A6" s="19">
        <v>2</v>
      </c>
      <c r="B6" s="19" t="s">
        <v>37</v>
      </c>
      <c r="C6" s="19" t="s">
        <v>26</v>
      </c>
      <c r="D6" s="19" t="s">
        <v>27</v>
      </c>
      <c r="E6" s="19" t="s">
        <v>38</v>
      </c>
      <c r="F6" s="19" t="s">
        <v>29</v>
      </c>
      <c r="G6" s="19" t="s">
        <v>39</v>
      </c>
      <c r="H6" s="19" t="s">
        <v>40</v>
      </c>
      <c r="I6" s="19" t="s">
        <v>41</v>
      </c>
      <c r="J6" s="19">
        <v>240</v>
      </c>
      <c r="K6" s="19">
        <v>72</v>
      </c>
      <c r="L6" s="19"/>
      <c r="M6" s="19">
        <f t="shared" si="0"/>
        <v>168</v>
      </c>
      <c r="N6" s="19" t="s">
        <v>42</v>
      </c>
      <c r="O6" s="19" t="str">
        <f>VLOOKUP(B6,[3]项目信息综合查询_1!$I$4:$L$400000,4,FALSE)</f>
        <v>66.478973</v>
      </c>
      <c r="P6" s="19" t="s">
        <v>43</v>
      </c>
      <c r="Q6" s="19">
        <v>1466</v>
      </c>
      <c r="R6" s="19">
        <v>36</v>
      </c>
      <c r="S6" s="19">
        <v>1430</v>
      </c>
      <c r="T6" s="19" t="s">
        <v>44</v>
      </c>
      <c r="U6" s="19" t="s">
        <v>35</v>
      </c>
      <c r="V6" s="19" t="s">
        <v>45</v>
      </c>
      <c r="W6" s="3"/>
      <c r="X6" s="3"/>
      <c r="Y6" s="3"/>
      <c r="Z6" s="3"/>
    </row>
    <row r="7" s="2" customFormat="1" ht="63" customHeight="1" spans="1:26">
      <c r="A7" s="19">
        <v>3</v>
      </c>
      <c r="B7" s="19" t="s">
        <v>46</v>
      </c>
      <c r="C7" s="19" t="s">
        <v>26</v>
      </c>
      <c r="D7" s="19" t="s">
        <v>27</v>
      </c>
      <c r="E7" s="19" t="s">
        <v>47</v>
      </c>
      <c r="F7" s="19" t="s">
        <v>29</v>
      </c>
      <c r="G7" s="19" t="s">
        <v>39</v>
      </c>
      <c r="H7" s="19" t="s">
        <v>48</v>
      </c>
      <c r="I7" s="19" t="s">
        <v>41</v>
      </c>
      <c r="J7" s="19">
        <v>350</v>
      </c>
      <c r="K7" s="19">
        <v>70</v>
      </c>
      <c r="L7" s="19"/>
      <c r="M7" s="19">
        <f t="shared" si="0"/>
        <v>280</v>
      </c>
      <c r="N7" s="19" t="s">
        <v>49</v>
      </c>
      <c r="O7" s="19" t="str">
        <f>VLOOKUP(B7,[3]项目信息综合查询_1!$I$4:$L$400000,4,FALSE)</f>
        <v>151.91821</v>
      </c>
      <c r="P7" s="19" t="s">
        <v>50</v>
      </c>
      <c r="Q7" s="19">
        <v>1466</v>
      </c>
      <c r="R7" s="19">
        <v>36</v>
      </c>
      <c r="S7" s="19">
        <v>1430</v>
      </c>
      <c r="T7" s="19" t="s">
        <v>44</v>
      </c>
      <c r="U7" s="19" t="s">
        <v>35</v>
      </c>
      <c r="V7" s="19" t="s">
        <v>51</v>
      </c>
      <c r="W7" s="3"/>
      <c r="X7" s="3"/>
      <c r="Y7" s="3"/>
      <c r="Z7" s="3"/>
    </row>
    <row r="8" s="2" customFormat="1" ht="63" customHeight="1" spans="1:26">
      <c r="A8" s="19">
        <v>4</v>
      </c>
      <c r="B8" s="19" t="s">
        <v>52</v>
      </c>
      <c r="C8" s="19" t="s">
        <v>53</v>
      </c>
      <c r="D8" s="19" t="s">
        <v>27</v>
      </c>
      <c r="E8" s="19" t="s">
        <v>54</v>
      </c>
      <c r="F8" s="19" t="s">
        <v>29</v>
      </c>
      <c r="G8" s="19" t="s">
        <v>55</v>
      </c>
      <c r="H8" s="19" t="s">
        <v>56</v>
      </c>
      <c r="I8" s="19" t="s">
        <v>57</v>
      </c>
      <c r="J8" s="19">
        <v>500</v>
      </c>
      <c r="K8" s="19">
        <v>100</v>
      </c>
      <c r="L8" s="19"/>
      <c r="M8" s="19">
        <f t="shared" si="0"/>
        <v>400</v>
      </c>
      <c r="N8" s="19" t="s">
        <v>58</v>
      </c>
      <c r="O8" s="19" t="str">
        <f>VLOOKUP(B8,[3]项目信息综合查询_1!$I$4:$L$400000,4,FALSE)</f>
        <v>0</v>
      </c>
      <c r="P8" s="19" t="s">
        <v>59</v>
      </c>
      <c r="Q8" s="19">
        <v>1008</v>
      </c>
      <c r="R8" s="19">
        <v>588</v>
      </c>
      <c r="S8" s="19">
        <v>420</v>
      </c>
      <c r="T8" s="19" t="s">
        <v>34</v>
      </c>
      <c r="U8" s="19" t="s">
        <v>35</v>
      </c>
      <c r="V8" s="19" t="s">
        <v>60</v>
      </c>
      <c r="W8" s="3"/>
      <c r="X8" s="3"/>
      <c r="Y8" s="3"/>
      <c r="Z8" s="3"/>
    </row>
    <row r="9" s="2" customFormat="1" ht="63" customHeight="1" spans="1:26">
      <c r="A9" s="19">
        <v>5</v>
      </c>
      <c r="B9" s="19" t="s">
        <v>61</v>
      </c>
      <c r="C9" s="19" t="s">
        <v>26</v>
      </c>
      <c r="D9" s="19" t="s">
        <v>27</v>
      </c>
      <c r="E9" s="19" t="s">
        <v>62</v>
      </c>
      <c r="F9" s="19" t="s">
        <v>29</v>
      </c>
      <c r="G9" s="19" t="s">
        <v>63</v>
      </c>
      <c r="H9" s="19" t="s">
        <v>64</v>
      </c>
      <c r="I9" s="19" t="s">
        <v>65</v>
      </c>
      <c r="J9" s="19">
        <v>300</v>
      </c>
      <c r="K9" s="19">
        <v>300</v>
      </c>
      <c r="L9" s="19"/>
      <c r="M9" s="19">
        <f t="shared" si="0"/>
        <v>0</v>
      </c>
      <c r="N9" s="19" t="s">
        <v>66</v>
      </c>
      <c r="O9" s="19" t="str">
        <f>VLOOKUP(B9,[3]项目信息综合查询_1!$I$4:$L$400000,4,FALSE)</f>
        <v>0</v>
      </c>
      <c r="P9" s="19" t="s">
        <v>67</v>
      </c>
      <c r="Q9" s="19">
        <v>1428</v>
      </c>
      <c r="R9" s="19">
        <v>51</v>
      </c>
      <c r="S9" s="19">
        <v>1377</v>
      </c>
      <c r="T9" s="19"/>
      <c r="U9" s="19" t="s">
        <v>68</v>
      </c>
      <c r="V9" s="19" t="s">
        <v>69</v>
      </c>
      <c r="W9" s="3"/>
      <c r="X9" s="3"/>
      <c r="Y9" s="3"/>
      <c r="Z9" s="3"/>
    </row>
    <row r="10" s="2" customFormat="1" ht="63" customHeight="1" spans="1:26">
      <c r="A10" s="19">
        <v>6</v>
      </c>
      <c r="B10" s="19" t="s">
        <v>70</v>
      </c>
      <c r="C10" s="19" t="s">
        <v>26</v>
      </c>
      <c r="D10" s="19" t="s">
        <v>71</v>
      </c>
      <c r="E10" s="19" t="s">
        <v>63</v>
      </c>
      <c r="F10" s="19" t="s">
        <v>29</v>
      </c>
      <c r="G10" s="19" t="s">
        <v>63</v>
      </c>
      <c r="H10" s="19" t="s">
        <v>72</v>
      </c>
      <c r="I10" s="19" t="s">
        <v>57</v>
      </c>
      <c r="J10" s="19">
        <v>210</v>
      </c>
      <c r="K10" s="19">
        <v>210</v>
      </c>
      <c r="L10" s="19"/>
      <c r="M10" s="19">
        <f t="shared" si="0"/>
        <v>0</v>
      </c>
      <c r="N10" s="19" t="s">
        <v>73</v>
      </c>
      <c r="O10" s="19" t="str">
        <f>VLOOKUP(B10,[3]项目信息综合查询_1!$I$4:$L$400000,4,FALSE)</f>
        <v>0</v>
      </c>
      <c r="P10" s="19" t="s">
        <v>74</v>
      </c>
      <c r="Q10" s="19">
        <v>1428</v>
      </c>
      <c r="R10" s="19">
        <v>51</v>
      </c>
      <c r="S10" s="19">
        <v>1377</v>
      </c>
      <c r="T10" s="19"/>
      <c r="U10" s="19" t="s">
        <v>75</v>
      </c>
      <c r="V10" s="19" t="s">
        <v>76</v>
      </c>
      <c r="W10" s="3"/>
      <c r="X10" s="3"/>
      <c r="Y10" s="3"/>
      <c r="Z10" s="3"/>
    </row>
    <row r="11" s="2" customFormat="1" ht="63" customHeight="1" spans="1:26">
      <c r="A11" s="19">
        <v>7</v>
      </c>
      <c r="B11" s="19" t="s">
        <v>77</v>
      </c>
      <c r="C11" s="19" t="s">
        <v>53</v>
      </c>
      <c r="D11" s="19" t="s">
        <v>27</v>
      </c>
      <c r="E11" s="19" t="s">
        <v>62</v>
      </c>
      <c r="F11" s="19" t="s">
        <v>29</v>
      </c>
      <c r="G11" s="19" t="s">
        <v>63</v>
      </c>
      <c r="H11" s="19" t="s">
        <v>78</v>
      </c>
      <c r="I11" s="19" t="s">
        <v>79</v>
      </c>
      <c r="J11" s="19">
        <v>140</v>
      </c>
      <c r="K11" s="19">
        <v>80</v>
      </c>
      <c r="L11" s="19"/>
      <c r="M11" s="19">
        <f t="shared" si="0"/>
        <v>60</v>
      </c>
      <c r="N11" s="19" t="s">
        <v>80</v>
      </c>
      <c r="O11" s="19" t="str">
        <f>VLOOKUP(B11,[3]项目信息综合查询_1!$I$4:$L$400000,4,FALSE)</f>
        <v>0</v>
      </c>
      <c r="P11" s="19" t="s">
        <v>81</v>
      </c>
      <c r="Q11" s="19">
        <v>1428</v>
      </c>
      <c r="R11" s="19">
        <v>51</v>
      </c>
      <c r="S11" s="19">
        <v>1377</v>
      </c>
      <c r="T11" s="19" t="s">
        <v>82</v>
      </c>
      <c r="U11" s="19" t="s">
        <v>35</v>
      </c>
      <c r="V11" s="19" t="s">
        <v>83</v>
      </c>
      <c r="W11" s="3"/>
      <c r="X11" s="3"/>
      <c r="Y11" s="3"/>
      <c r="Z11" s="3"/>
    </row>
    <row r="12" s="2" customFormat="1" ht="63" customHeight="1" spans="1:26">
      <c r="A12" s="19">
        <v>8</v>
      </c>
      <c r="B12" s="19" t="s">
        <v>84</v>
      </c>
      <c r="C12" s="19" t="s">
        <v>85</v>
      </c>
      <c r="D12" s="19" t="s">
        <v>71</v>
      </c>
      <c r="E12" s="19" t="s">
        <v>86</v>
      </c>
      <c r="F12" s="19" t="s">
        <v>29</v>
      </c>
      <c r="G12" s="19" t="s">
        <v>86</v>
      </c>
      <c r="H12" s="19" t="s">
        <v>87</v>
      </c>
      <c r="I12" s="19" t="s">
        <v>88</v>
      </c>
      <c r="J12" s="19">
        <v>100</v>
      </c>
      <c r="K12" s="19">
        <v>100</v>
      </c>
      <c r="L12" s="19"/>
      <c r="M12" s="19">
        <f t="shared" si="0"/>
        <v>0</v>
      </c>
      <c r="N12" s="19" t="s">
        <v>89</v>
      </c>
      <c r="O12" s="19" t="str">
        <f>VLOOKUP(B12,[3]项目信息综合查询_1!$I$4:$L$400000,4,FALSE)</f>
        <v>0</v>
      </c>
      <c r="P12" s="19" t="s">
        <v>90</v>
      </c>
      <c r="Q12" s="19">
        <v>1600</v>
      </c>
      <c r="R12" s="19">
        <v>38</v>
      </c>
      <c r="S12" s="19">
        <v>1562</v>
      </c>
      <c r="T12" s="19"/>
      <c r="U12" s="19" t="s">
        <v>75</v>
      </c>
      <c r="V12" s="19" t="s">
        <v>91</v>
      </c>
      <c r="W12" s="3"/>
      <c r="X12" s="3"/>
      <c r="Y12" s="3"/>
      <c r="Z12" s="3"/>
    </row>
    <row r="13" s="2" customFormat="1" ht="63" customHeight="1" spans="1:26">
      <c r="A13" s="19">
        <v>9</v>
      </c>
      <c r="B13" s="20" t="s">
        <v>92</v>
      </c>
      <c r="C13" s="19" t="s">
        <v>26</v>
      </c>
      <c r="D13" s="19" t="s">
        <v>71</v>
      </c>
      <c r="E13" s="19" t="s">
        <v>93</v>
      </c>
      <c r="F13" s="19" t="s">
        <v>29</v>
      </c>
      <c r="G13" s="19" t="s">
        <v>93</v>
      </c>
      <c r="H13" s="19" t="s">
        <v>94</v>
      </c>
      <c r="I13" s="19" t="s">
        <v>95</v>
      </c>
      <c r="J13" s="19">
        <v>98</v>
      </c>
      <c r="K13" s="19">
        <v>98</v>
      </c>
      <c r="L13" s="19"/>
      <c r="M13" s="19">
        <f t="shared" si="0"/>
        <v>0</v>
      </c>
      <c r="N13" s="19" t="s">
        <v>96</v>
      </c>
      <c r="O13" s="19" t="e">
        <f>VLOOKUP(B13,[3]项目信息综合查询_1!$I$4:$L$400000,4,FALSE)</f>
        <v>#N/A</v>
      </c>
      <c r="P13" s="19" t="s">
        <v>97</v>
      </c>
      <c r="Q13" s="19">
        <v>1409</v>
      </c>
      <c r="R13" s="19">
        <v>886</v>
      </c>
      <c r="S13" s="19">
        <v>523</v>
      </c>
      <c r="T13" s="19"/>
      <c r="U13" s="19" t="s">
        <v>75</v>
      </c>
      <c r="V13" s="19" t="s">
        <v>91</v>
      </c>
      <c r="W13" s="3"/>
      <c r="X13" s="3"/>
      <c r="Y13" s="3"/>
      <c r="Z13" s="3"/>
    </row>
    <row r="14" s="2" customFormat="1" ht="63" customHeight="1" spans="1:26">
      <c r="A14" s="19">
        <v>10</v>
      </c>
      <c r="B14" s="19" t="s">
        <v>98</v>
      </c>
      <c r="C14" s="19" t="s">
        <v>26</v>
      </c>
      <c r="D14" s="19" t="s">
        <v>71</v>
      </c>
      <c r="E14" s="19" t="s">
        <v>99</v>
      </c>
      <c r="F14" s="19" t="s">
        <v>29</v>
      </c>
      <c r="G14" s="19" t="s">
        <v>99</v>
      </c>
      <c r="H14" s="19" t="s">
        <v>87</v>
      </c>
      <c r="I14" s="19" t="s">
        <v>100</v>
      </c>
      <c r="J14" s="19">
        <v>180</v>
      </c>
      <c r="K14" s="19">
        <v>180</v>
      </c>
      <c r="L14" s="19"/>
      <c r="M14" s="19">
        <f t="shared" si="0"/>
        <v>0</v>
      </c>
      <c r="N14" s="19" t="s">
        <v>101</v>
      </c>
      <c r="O14" s="19" t="str">
        <f>VLOOKUP(B14,[3]项目信息综合查询_1!$I$4:$L$400000,4,FALSE)</f>
        <v>0</v>
      </c>
      <c r="P14" s="19" t="s">
        <v>97</v>
      </c>
      <c r="Q14" s="19">
        <v>1925</v>
      </c>
      <c r="R14" s="19">
        <v>9</v>
      </c>
      <c r="S14" s="19">
        <v>1916</v>
      </c>
      <c r="T14" s="19"/>
      <c r="U14" s="19" t="s">
        <v>75</v>
      </c>
      <c r="V14" s="19" t="s">
        <v>91</v>
      </c>
      <c r="W14" s="3"/>
      <c r="X14" s="3"/>
      <c r="Y14" s="3"/>
      <c r="Z14" s="3"/>
    </row>
    <row r="15" s="2" customFormat="1" ht="63" customHeight="1" spans="1:26">
      <c r="A15" s="19">
        <v>11</v>
      </c>
      <c r="B15" s="19" t="s">
        <v>102</v>
      </c>
      <c r="C15" s="19" t="s">
        <v>26</v>
      </c>
      <c r="D15" s="19" t="s">
        <v>71</v>
      </c>
      <c r="E15" s="19" t="s">
        <v>103</v>
      </c>
      <c r="F15" s="19" t="s">
        <v>104</v>
      </c>
      <c r="G15" s="19" t="s">
        <v>105</v>
      </c>
      <c r="H15" s="19" t="s">
        <v>106</v>
      </c>
      <c r="I15" s="19" t="s">
        <v>107</v>
      </c>
      <c r="J15" s="19">
        <v>200</v>
      </c>
      <c r="K15" s="19">
        <v>150</v>
      </c>
      <c r="L15" s="19"/>
      <c r="M15" s="19">
        <f t="shared" si="0"/>
        <v>50</v>
      </c>
      <c r="N15" s="19"/>
      <c r="O15" s="19" t="str">
        <f>VLOOKUP(B15,[3]项目信息综合查询_1!$I$4:$L$400000,4,FALSE)</f>
        <v>0</v>
      </c>
      <c r="P15" s="19" t="s">
        <v>108</v>
      </c>
      <c r="Q15" s="19">
        <v>3644</v>
      </c>
      <c r="R15" s="19">
        <v>2444</v>
      </c>
      <c r="S15" s="19">
        <v>1200</v>
      </c>
      <c r="T15" s="19">
        <v>1000</v>
      </c>
      <c r="U15" s="19" t="s">
        <v>109</v>
      </c>
      <c r="V15" s="19"/>
      <c r="W15" s="3"/>
      <c r="X15" s="3"/>
      <c r="Y15" s="3"/>
      <c r="Z15" s="3"/>
    </row>
    <row r="16" s="2" customFormat="1" ht="63" customHeight="1" spans="1:26">
      <c r="A16" s="19">
        <v>12</v>
      </c>
      <c r="B16" s="19" t="s">
        <v>110</v>
      </c>
      <c r="C16" s="19" t="s">
        <v>26</v>
      </c>
      <c r="D16" s="19" t="s">
        <v>71</v>
      </c>
      <c r="E16" s="19" t="s">
        <v>103</v>
      </c>
      <c r="F16" s="19" t="s">
        <v>104</v>
      </c>
      <c r="G16" s="19" t="s">
        <v>105</v>
      </c>
      <c r="H16" s="19" t="s">
        <v>111</v>
      </c>
      <c r="I16" s="19" t="s">
        <v>107</v>
      </c>
      <c r="J16" s="19">
        <v>20</v>
      </c>
      <c r="K16" s="19">
        <v>20</v>
      </c>
      <c r="L16" s="19"/>
      <c r="M16" s="19">
        <f t="shared" si="0"/>
        <v>0</v>
      </c>
      <c r="N16" s="19"/>
      <c r="O16" s="19" t="str">
        <f>VLOOKUP(B16,[3]项目信息综合查询_1!$I$4:$L$400000,4,FALSE)</f>
        <v>0</v>
      </c>
      <c r="P16" s="19" t="s">
        <v>112</v>
      </c>
      <c r="Q16" s="19">
        <v>800</v>
      </c>
      <c r="R16" s="19">
        <v>300</v>
      </c>
      <c r="S16" s="19">
        <v>500</v>
      </c>
      <c r="T16" s="19">
        <v>500</v>
      </c>
      <c r="U16" s="19" t="s">
        <v>109</v>
      </c>
      <c r="V16" s="19"/>
      <c r="W16" s="3"/>
      <c r="X16" s="3"/>
      <c r="Y16" s="3"/>
      <c r="Z16" s="3"/>
    </row>
    <row r="17" s="2" customFormat="1" ht="63" customHeight="1" spans="1:26">
      <c r="A17" s="19">
        <v>13</v>
      </c>
      <c r="B17" s="19" t="s">
        <v>113</v>
      </c>
      <c r="C17" s="19" t="s">
        <v>26</v>
      </c>
      <c r="D17" s="19" t="s">
        <v>27</v>
      </c>
      <c r="E17" s="19" t="s">
        <v>114</v>
      </c>
      <c r="F17" s="19" t="s">
        <v>115</v>
      </c>
      <c r="G17" s="19" t="s">
        <v>114</v>
      </c>
      <c r="H17" s="19" t="s">
        <v>116</v>
      </c>
      <c r="I17" s="19" t="s">
        <v>117</v>
      </c>
      <c r="J17" s="19">
        <v>113</v>
      </c>
      <c r="K17" s="19">
        <v>113</v>
      </c>
      <c r="L17" s="19"/>
      <c r="M17" s="19">
        <f t="shared" si="0"/>
        <v>0</v>
      </c>
      <c r="N17" s="19"/>
      <c r="O17" s="19" t="str">
        <f>VLOOKUP(B17,[3]项目信息综合查询_1!$I$4:$L$400000,4,FALSE)</f>
        <v>113</v>
      </c>
      <c r="P17" s="19" t="s">
        <v>118</v>
      </c>
      <c r="Q17" s="19">
        <v>100</v>
      </c>
      <c r="R17" s="19">
        <v>50</v>
      </c>
      <c r="S17" s="19">
        <f>Q17-R17</f>
        <v>50</v>
      </c>
      <c r="T17" s="19">
        <v>1000</v>
      </c>
      <c r="U17" s="19" t="s">
        <v>35</v>
      </c>
      <c r="V17" s="19" t="s">
        <v>119</v>
      </c>
      <c r="W17" s="3"/>
      <c r="X17" s="3"/>
      <c r="Y17" s="3"/>
      <c r="Z17" s="3"/>
    </row>
    <row r="18" s="2" customFormat="1" ht="63" customHeight="1" spans="1:26">
      <c r="A18" s="19">
        <v>14</v>
      </c>
      <c r="B18" s="19" t="s">
        <v>120</v>
      </c>
      <c r="C18" s="19" t="s">
        <v>26</v>
      </c>
      <c r="D18" s="19" t="s">
        <v>27</v>
      </c>
      <c r="E18" s="19" t="s">
        <v>105</v>
      </c>
      <c r="F18" s="19" t="s">
        <v>115</v>
      </c>
      <c r="G18" s="19" t="s">
        <v>105</v>
      </c>
      <c r="H18" s="19" t="s">
        <v>121</v>
      </c>
      <c r="I18" s="19" t="s">
        <v>122</v>
      </c>
      <c r="J18" s="19">
        <v>50</v>
      </c>
      <c r="K18" s="19">
        <v>40</v>
      </c>
      <c r="L18" s="19"/>
      <c r="M18" s="19">
        <f t="shared" ref="M18:M81" si="1">J18-K18-L18</f>
        <v>10</v>
      </c>
      <c r="N18" s="19"/>
      <c r="O18" s="19" t="str">
        <f>VLOOKUP(B18,[3]项目信息综合查询_1!$I$4:$L$400000,4,FALSE)</f>
        <v>0</v>
      </c>
      <c r="P18" s="19" t="s">
        <v>123</v>
      </c>
      <c r="Q18" s="19">
        <v>265</v>
      </c>
      <c r="R18" s="19">
        <v>210</v>
      </c>
      <c r="S18" s="19">
        <v>55</v>
      </c>
      <c r="T18" s="19">
        <v>1000</v>
      </c>
      <c r="U18" s="19" t="s">
        <v>35</v>
      </c>
      <c r="V18" s="19" t="s">
        <v>124</v>
      </c>
      <c r="W18" s="3"/>
      <c r="X18" s="3"/>
      <c r="Y18" s="3"/>
      <c r="Z18" s="3"/>
    </row>
    <row r="19" s="2" customFormat="1" ht="63" customHeight="1" spans="1:26">
      <c r="A19" s="19">
        <v>15</v>
      </c>
      <c r="B19" s="19" t="s">
        <v>125</v>
      </c>
      <c r="C19" s="19" t="s">
        <v>26</v>
      </c>
      <c r="D19" s="19" t="s">
        <v>27</v>
      </c>
      <c r="E19" s="19" t="s">
        <v>105</v>
      </c>
      <c r="F19" s="19" t="s">
        <v>115</v>
      </c>
      <c r="G19" s="19" t="s">
        <v>105</v>
      </c>
      <c r="H19" s="19" t="s">
        <v>121</v>
      </c>
      <c r="I19" s="19" t="s">
        <v>126</v>
      </c>
      <c r="J19" s="19">
        <v>30</v>
      </c>
      <c r="K19" s="19">
        <v>30</v>
      </c>
      <c r="L19" s="19"/>
      <c r="M19" s="19">
        <f t="shared" si="1"/>
        <v>0</v>
      </c>
      <c r="N19" s="19"/>
      <c r="O19" s="19" t="str">
        <f>VLOOKUP(B19,[3]项目信息综合查询_1!$I$4:$L$400000,4,FALSE)</f>
        <v>0</v>
      </c>
      <c r="P19" s="19" t="s">
        <v>127</v>
      </c>
      <c r="Q19" s="19">
        <v>100</v>
      </c>
      <c r="R19" s="19">
        <v>50</v>
      </c>
      <c r="S19" s="19">
        <v>50</v>
      </c>
      <c r="T19" s="19">
        <v>1000</v>
      </c>
      <c r="U19" s="19" t="s">
        <v>35</v>
      </c>
      <c r="V19" s="19" t="s">
        <v>128</v>
      </c>
      <c r="W19" s="3"/>
      <c r="X19" s="3"/>
      <c r="Y19" s="3"/>
      <c r="Z19" s="3"/>
    </row>
    <row r="20" s="2" customFormat="1" ht="63" customHeight="1" spans="1:26">
      <c r="A20" s="19">
        <v>16</v>
      </c>
      <c r="B20" s="19" t="s">
        <v>129</v>
      </c>
      <c r="C20" s="19" t="s">
        <v>85</v>
      </c>
      <c r="D20" s="19" t="s">
        <v>27</v>
      </c>
      <c r="E20" s="19" t="s">
        <v>130</v>
      </c>
      <c r="F20" s="19" t="s">
        <v>115</v>
      </c>
      <c r="G20" s="19" t="s">
        <v>131</v>
      </c>
      <c r="H20" s="19" t="s">
        <v>132</v>
      </c>
      <c r="I20" s="19" t="s">
        <v>133</v>
      </c>
      <c r="J20" s="19">
        <v>300</v>
      </c>
      <c r="K20" s="19">
        <v>160</v>
      </c>
      <c r="L20" s="19"/>
      <c r="M20" s="19">
        <f t="shared" si="1"/>
        <v>140</v>
      </c>
      <c r="N20" s="19"/>
      <c r="O20" s="19" t="str">
        <f>VLOOKUP(B20,[3]项目信息综合查询_1!$I$4:$L$400000,4,FALSE)</f>
        <v>0</v>
      </c>
      <c r="P20" s="19" t="s">
        <v>134</v>
      </c>
      <c r="Q20" s="19">
        <v>435</v>
      </c>
      <c r="R20" s="19">
        <v>36</v>
      </c>
      <c r="S20" s="19">
        <v>399</v>
      </c>
      <c r="T20" s="19">
        <v>1000</v>
      </c>
      <c r="U20" s="19" t="s">
        <v>35</v>
      </c>
      <c r="V20" s="19"/>
      <c r="W20" s="3"/>
      <c r="X20" s="3"/>
      <c r="Y20" s="3"/>
      <c r="Z20" s="3"/>
    </row>
    <row r="21" s="2" customFormat="1" ht="63" customHeight="1" spans="1:26">
      <c r="A21" s="19">
        <v>17</v>
      </c>
      <c r="B21" s="19" t="s">
        <v>135</v>
      </c>
      <c r="C21" s="19" t="s">
        <v>26</v>
      </c>
      <c r="D21" s="19" t="s">
        <v>27</v>
      </c>
      <c r="E21" s="19" t="s">
        <v>136</v>
      </c>
      <c r="F21" s="19" t="s">
        <v>115</v>
      </c>
      <c r="G21" s="19" t="s">
        <v>137</v>
      </c>
      <c r="H21" s="19" t="s">
        <v>138</v>
      </c>
      <c r="I21" s="19" t="s">
        <v>133</v>
      </c>
      <c r="J21" s="19">
        <v>220</v>
      </c>
      <c r="K21" s="19">
        <v>180</v>
      </c>
      <c r="L21" s="19"/>
      <c r="M21" s="19">
        <f t="shared" si="1"/>
        <v>40</v>
      </c>
      <c r="N21" s="19"/>
      <c r="O21" s="19" t="str">
        <f>VLOOKUP(B21,[3]项目信息综合查询_1!$I$4:$L$400000,4,FALSE)</f>
        <v>0</v>
      </c>
      <c r="P21" s="19" t="s">
        <v>139</v>
      </c>
      <c r="Q21" s="19">
        <v>282</v>
      </c>
      <c r="R21" s="19">
        <v>277</v>
      </c>
      <c r="S21" s="19">
        <v>5</v>
      </c>
      <c r="T21" s="19">
        <v>1200</v>
      </c>
      <c r="U21" s="19" t="s">
        <v>68</v>
      </c>
      <c r="V21" s="19"/>
      <c r="W21" s="3"/>
      <c r="X21" s="3"/>
      <c r="Y21" s="3"/>
      <c r="Z21" s="3"/>
    </row>
    <row r="22" s="2" customFormat="1" ht="63" customHeight="1" spans="1:26">
      <c r="A22" s="19">
        <v>18</v>
      </c>
      <c r="B22" s="19" t="s">
        <v>140</v>
      </c>
      <c r="C22" s="19" t="s">
        <v>26</v>
      </c>
      <c r="D22" s="19" t="s">
        <v>71</v>
      </c>
      <c r="E22" s="19" t="s">
        <v>137</v>
      </c>
      <c r="F22" s="19" t="s">
        <v>115</v>
      </c>
      <c r="G22" s="19" t="s">
        <v>136</v>
      </c>
      <c r="H22" s="19" t="s">
        <v>94</v>
      </c>
      <c r="I22" s="19" t="s">
        <v>141</v>
      </c>
      <c r="J22" s="19">
        <v>150</v>
      </c>
      <c r="K22" s="19">
        <v>100</v>
      </c>
      <c r="L22" s="19"/>
      <c r="M22" s="19">
        <f t="shared" si="1"/>
        <v>50</v>
      </c>
      <c r="N22" s="19"/>
      <c r="O22" s="19" t="str">
        <f>VLOOKUP(B22,[3]项目信息综合查询_1!$I$4:$L$400000,4,FALSE)</f>
        <v>0</v>
      </c>
      <c r="P22" s="19" t="s">
        <v>142</v>
      </c>
      <c r="Q22" s="19">
        <v>1632</v>
      </c>
      <c r="R22" s="19">
        <v>1021</v>
      </c>
      <c r="S22" s="19">
        <v>611</v>
      </c>
      <c r="T22" s="19">
        <v>500</v>
      </c>
      <c r="U22" s="19" t="s">
        <v>35</v>
      </c>
      <c r="V22" s="19" t="s">
        <v>143</v>
      </c>
      <c r="W22" s="3"/>
      <c r="X22" s="3"/>
      <c r="Y22" s="3"/>
      <c r="Z22" s="3"/>
    </row>
    <row r="23" s="2" customFormat="1" ht="63" customHeight="1" spans="1:26">
      <c r="A23" s="19">
        <v>19</v>
      </c>
      <c r="B23" s="19" t="s">
        <v>144</v>
      </c>
      <c r="C23" s="19" t="s">
        <v>26</v>
      </c>
      <c r="D23" s="19" t="s">
        <v>27</v>
      </c>
      <c r="E23" s="19" t="s">
        <v>145</v>
      </c>
      <c r="F23" s="19" t="s">
        <v>115</v>
      </c>
      <c r="G23" s="19" t="s">
        <v>146</v>
      </c>
      <c r="H23" s="19" t="s">
        <v>147</v>
      </c>
      <c r="I23" s="19" t="s">
        <v>148</v>
      </c>
      <c r="J23" s="19">
        <v>90</v>
      </c>
      <c r="K23" s="19">
        <v>90</v>
      </c>
      <c r="L23" s="19"/>
      <c r="M23" s="19">
        <f t="shared" si="1"/>
        <v>0</v>
      </c>
      <c r="N23" s="19"/>
      <c r="O23" s="19" t="str">
        <f>VLOOKUP(B23,[3]项目信息综合查询_1!$I$4:$L$400000,4,FALSE)</f>
        <v>90</v>
      </c>
      <c r="P23" s="19" t="s">
        <v>149</v>
      </c>
      <c r="Q23" s="19">
        <v>936</v>
      </c>
      <c r="R23" s="19">
        <v>13</v>
      </c>
      <c r="S23" s="19">
        <f>Q23-R23</f>
        <v>923</v>
      </c>
      <c r="T23" s="19">
        <v>1000</v>
      </c>
      <c r="U23" s="19" t="s">
        <v>35</v>
      </c>
      <c r="V23" s="19"/>
      <c r="W23" s="3"/>
      <c r="X23" s="3"/>
      <c r="Y23" s="3"/>
      <c r="Z23" s="3"/>
    </row>
    <row r="24" s="2" customFormat="1" ht="63" customHeight="1" spans="1:26">
      <c r="A24" s="19">
        <v>20</v>
      </c>
      <c r="B24" s="19" t="s">
        <v>150</v>
      </c>
      <c r="C24" s="19" t="s">
        <v>26</v>
      </c>
      <c r="D24" s="19" t="s">
        <v>27</v>
      </c>
      <c r="E24" s="19" t="s">
        <v>145</v>
      </c>
      <c r="F24" s="19" t="s">
        <v>115</v>
      </c>
      <c r="G24" s="19" t="s">
        <v>146</v>
      </c>
      <c r="H24" s="19" t="s">
        <v>151</v>
      </c>
      <c r="I24" s="19" t="s">
        <v>148</v>
      </c>
      <c r="J24" s="19">
        <v>80</v>
      </c>
      <c r="K24" s="19">
        <v>80</v>
      </c>
      <c r="L24" s="19"/>
      <c r="M24" s="19">
        <f t="shared" si="1"/>
        <v>0</v>
      </c>
      <c r="N24" s="19"/>
      <c r="O24" s="19" t="str">
        <f>VLOOKUP(B24,[3]项目信息综合查询_1!$I$4:$L$400000,4,FALSE)</f>
        <v>0</v>
      </c>
      <c r="P24" s="19" t="s">
        <v>152</v>
      </c>
      <c r="Q24" s="19">
        <v>936</v>
      </c>
      <c r="R24" s="19">
        <v>13</v>
      </c>
      <c r="S24" s="19">
        <f>Q24-R24</f>
        <v>923</v>
      </c>
      <c r="T24" s="19">
        <v>1000</v>
      </c>
      <c r="U24" s="19" t="s">
        <v>153</v>
      </c>
      <c r="V24" s="19"/>
      <c r="W24" s="3"/>
      <c r="X24" s="3"/>
      <c r="Y24" s="3"/>
      <c r="Z24" s="3"/>
    </row>
    <row r="25" s="2" customFormat="1" ht="63" customHeight="1" spans="1:26">
      <c r="A25" s="19">
        <v>21</v>
      </c>
      <c r="B25" s="19" t="s">
        <v>154</v>
      </c>
      <c r="C25" s="19" t="s">
        <v>26</v>
      </c>
      <c r="D25" s="19" t="s">
        <v>27</v>
      </c>
      <c r="E25" s="19" t="s">
        <v>155</v>
      </c>
      <c r="F25" s="19" t="s">
        <v>156</v>
      </c>
      <c r="G25" s="19" t="s">
        <v>155</v>
      </c>
      <c r="H25" s="19" t="s">
        <v>157</v>
      </c>
      <c r="I25" s="19" t="s">
        <v>158</v>
      </c>
      <c r="J25" s="19">
        <v>40</v>
      </c>
      <c r="K25" s="19">
        <v>30</v>
      </c>
      <c r="L25" s="19"/>
      <c r="M25" s="19">
        <f t="shared" si="1"/>
        <v>10</v>
      </c>
      <c r="N25" s="19"/>
      <c r="O25" s="19" t="str">
        <f>VLOOKUP(B25,[3]项目信息综合查询_1!$I$4:$L$400000,4,FALSE)</f>
        <v>0</v>
      </c>
      <c r="P25" s="19" t="s">
        <v>159</v>
      </c>
      <c r="Q25" s="19">
        <v>994</v>
      </c>
      <c r="R25" s="19">
        <v>612</v>
      </c>
      <c r="S25" s="19">
        <v>382</v>
      </c>
      <c r="T25" s="19">
        <v>500</v>
      </c>
      <c r="U25" s="19" t="s">
        <v>35</v>
      </c>
      <c r="V25" s="19"/>
      <c r="W25" s="3"/>
      <c r="X25" s="3"/>
      <c r="Y25" s="3"/>
      <c r="Z25" s="3"/>
    </row>
    <row r="26" s="2" customFormat="1" ht="63" customHeight="1" spans="1:26">
      <c r="A26" s="19">
        <v>22</v>
      </c>
      <c r="B26" s="19" t="s">
        <v>160</v>
      </c>
      <c r="C26" s="19" t="s">
        <v>26</v>
      </c>
      <c r="D26" s="19" t="s">
        <v>71</v>
      </c>
      <c r="E26" s="19" t="s">
        <v>155</v>
      </c>
      <c r="F26" s="19" t="s">
        <v>156</v>
      </c>
      <c r="G26" s="19" t="s">
        <v>155</v>
      </c>
      <c r="H26" s="19" t="s">
        <v>161</v>
      </c>
      <c r="I26" s="19" t="s">
        <v>158</v>
      </c>
      <c r="J26" s="19">
        <v>30</v>
      </c>
      <c r="K26" s="19">
        <v>25</v>
      </c>
      <c r="L26" s="19"/>
      <c r="M26" s="19">
        <f t="shared" si="1"/>
        <v>5</v>
      </c>
      <c r="N26" s="19"/>
      <c r="O26" s="19" t="str">
        <f>VLOOKUP(B26,[3]项目信息综合查询_1!$I$4:$L$400000,4,FALSE)</f>
        <v>0</v>
      </c>
      <c r="P26" s="19" t="s">
        <v>162</v>
      </c>
      <c r="Q26" s="19">
        <v>994</v>
      </c>
      <c r="R26" s="19">
        <v>612</v>
      </c>
      <c r="S26" s="19">
        <v>382</v>
      </c>
      <c r="T26" s="19">
        <v>300</v>
      </c>
      <c r="U26" s="19" t="s">
        <v>68</v>
      </c>
      <c r="V26" s="19"/>
      <c r="W26" s="3"/>
      <c r="X26" s="3"/>
      <c r="Y26" s="3"/>
      <c r="Z26" s="3"/>
    </row>
    <row r="27" s="2" customFormat="1" ht="63" customHeight="1" spans="1:26">
      <c r="A27" s="19">
        <v>23</v>
      </c>
      <c r="B27" s="19" t="s">
        <v>163</v>
      </c>
      <c r="C27" s="19" t="s">
        <v>26</v>
      </c>
      <c r="D27" s="19" t="s">
        <v>27</v>
      </c>
      <c r="E27" s="19" t="s">
        <v>155</v>
      </c>
      <c r="F27" s="19" t="s">
        <v>156</v>
      </c>
      <c r="G27" s="19" t="s">
        <v>155</v>
      </c>
      <c r="H27" s="19" t="s">
        <v>121</v>
      </c>
      <c r="I27" s="19" t="s">
        <v>164</v>
      </c>
      <c r="J27" s="19">
        <v>30</v>
      </c>
      <c r="K27" s="19">
        <v>30</v>
      </c>
      <c r="L27" s="19"/>
      <c r="M27" s="19">
        <f t="shared" si="1"/>
        <v>0</v>
      </c>
      <c r="N27" s="19"/>
      <c r="O27" s="19" t="str">
        <f>VLOOKUP(B27,[3]项目信息综合查询_1!$I$4:$L$400000,4,FALSE)</f>
        <v>0</v>
      </c>
      <c r="P27" s="19" t="s">
        <v>127</v>
      </c>
      <c r="Q27" s="19">
        <v>1284</v>
      </c>
      <c r="R27" s="19">
        <v>7</v>
      </c>
      <c r="S27" s="19">
        <v>1277</v>
      </c>
      <c r="T27" s="19">
        <v>1000</v>
      </c>
      <c r="U27" s="19" t="s">
        <v>35</v>
      </c>
      <c r="V27" s="19"/>
      <c r="W27" s="3"/>
      <c r="X27" s="3"/>
      <c r="Y27" s="3"/>
      <c r="Z27" s="3"/>
    </row>
    <row r="28" s="3" customFormat="1" ht="63" customHeight="1" spans="1:26">
      <c r="A28" s="19">
        <v>24</v>
      </c>
      <c r="B28" s="19" t="s">
        <v>165</v>
      </c>
      <c r="C28" s="19" t="s">
        <v>166</v>
      </c>
      <c r="D28" s="19" t="s">
        <v>71</v>
      </c>
      <c r="E28" s="19" t="s">
        <v>167</v>
      </c>
      <c r="F28" s="19" t="s">
        <v>156</v>
      </c>
      <c r="G28" s="19" t="s">
        <v>168</v>
      </c>
      <c r="H28" s="19" t="s">
        <v>169</v>
      </c>
      <c r="I28" s="19" t="s">
        <v>170</v>
      </c>
      <c r="J28" s="19">
        <v>150</v>
      </c>
      <c r="K28" s="19">
        <v>150</v>
      </c>
      <c r="L28" s="19"/>
      <c r="M28" s="19">
        <f t="shared" si="1"/>
        <v>0</v>
      </c>
      <c r="N28" s="19"/>
      <c r="O28" s="19" t="str">
        <f>VLOOKUP(B28,[3]项目信息综合查询_1!$I$4:$L$400000,4,FALSE)</f>
        <v>0</v>
      </c>
      <c r="P28" s="19" t="s">
        <v>171</v>
      </c>
      <c r="Q28" s="19">
        <v>1284</v>
      </c>
      <c r="R28" s="19">
        <v>7</v>
      </c>
      <c r="S28" s="19">
        <v>1277</v>
      </c>
      <c r="T28" s="19">
        <v>1000</v>
      </c>
      <c r="U28" s="19" t="s">
        <v>68</v>
      </c>
      <c r="V28" s="19"/>
    </row>
    <row r="29" s="3" customFormat="1" ht="63" customHeight="1" spans="1:26">
      <c r="A29" s="19">
        <v>25</v>
      </c>
      <c r="B29" s="19" t="s">
        <v>172</v>
      </c>
      <c r="C29" s="19" t="s">
        <v>166</v>
      </c>
      <c r="D29" s="19" t="s">
        <v>71</v>
      </c>
      <c r="E29" s="19" t="s">
        <v>167</v>
      </c>
      <c r="F29" s="19" t="s">
        <v>156</v>
      </c>
      <c r="G29" s="19" t="s">
        <v>168</v>
      </c>
      <c r="H29" s="19" t="s">
        <v>173</v>
      </c>
      <c r="I29" s="19" t="s">
        <v>170</v>
      </c>
      <c r="J29" s="19">
        <v>80</v>
      </c>
      <c r="K29" s="19">
        <v>80</v>
      </c>
      <c r="L29" s="19"/>
      <c r="M29" s="19">
        <f t="shared" si="1"/>
        <v>0</v>
      </c>
      <c r="N29" s="19"/>
      <c r="O29" s="19" t="e">
        <f>VLOOKUP(B29,[3]项目信息综合查询_1!$I$4:$L$400000,4,FALSE)</f>
        <v>#N/A</v>
      </c>
      <c r="P29" s="19" t="s">
        <v>174</v>
      </c>
      <c r="Q29" s="19">
        <v>1284</v>
      </c>
      <c r="R29" s="19">
        <v>7</v>
      </c>
      <c r="S29" s="19">
        <v>1277</v>
      </c>
      <c r="T29" s="19"/>
      <c r="U29" s="19" t="s">
        <v>68</v>
      </c>
      <c r="V29" s="19"/>
    </row>
    <row r="30" s="3" customFormat="1" ht="63" customHeight="1" spans="1:26">
      <c r="A30" s="19">
        <v>26</v>
      </c>
      <c r="B30" s="19" t="s">
        <v>175</v>
      </c>
      <c r="C30" s="19" t="s">
        <v>26</v>
      </c>
      <c r="D30" s="19" t="s">
        <v>27</v>
      </c>
      <c r="E30" s="19" t="s">
        <v>167</v>
      </c>
      <c r="F30" s="19" t="s">
        <v>156</v>
      </c>
      <c r="G30" s="19" t="s">
        <v>168</v>
      </c>
      <c r="H30" s="19" t="s">
        <v>121</v>
      </c>
      <c r="I30" s="19" t="s">
        <v>164</v>
      </c>
      <c r="J30" s="19">
        <v>30</v>
      </c>
      <c r="K30" s="19">
        <v>30</v>
      </c>
      <c r="L30" s="19"/>
      <c r="M30" s="19">
        <f t="shared" si="1"/>
        <v>0</v>
      </c>
      <c r="N30" s="19"/>
      <c r="O30" s="19" t="str">
        <f>VLOOKUP(B30,[3]项目信息综合查询_1!$I$4:$L$400000,4,FALSE)</f>
        <v>0</v>
      </c>
      <c r="P30" s="19" t="s">
        <v>127</v>
      </c>
      <c r="Q30" s="19">
        <v>1284</v>
      </c>
      <c r="R30" s="19">
        <v>7</v>
      </c>
      <c r="S30" s="19">
        <v>1277</v>
      </c>
      <c r="T30" s="19">
        <v>1000</v>
      </c>
      <c r="U30" s="19" t="s">
        <v>35</v>
      </c>
      <c r="V30" s="19"/>
    </row>
    <row r="31" s="3" customFormat="1" ht="63" customHeight="1" spans="1:26">
      <c r="A31" s="19">
        <v>27</v>
      </c>
      <c r="B31" s="19" t="s">
        <v>176</v>
      </c>
      <c r="C31" s="19" t="s">
        <v>166</v>
      </c>
      <c r="D31" s="19" t="s">
        <v>71</v>
      </c>
      <c r="E31" s="19" t="s">
        <v>167</v>
      </c>
      <c r="F31" s="19" t="s">
        <v>156</v>
      </c>
      <c r="G31" s="19" t="s">
        <v>168</v>
      </c>
      <c r="H31" s="19" t="s">
        <v>177</v>
      </c>
      <c r="I31" s="19" t="s">
        <v>170</v>
      </c>
      <c r="J31" s="19">
        <v>100</v>
      </c>
      <c r="K31" s="19">
        <v>100</v>
      </c>
      <c r="L31" s="19"/>
      <c r="M31" s="19">
        <f t="shared" si="1"/>
        <v>0</v>
      </c>
      <c r="N31" s="19"/>
      <c r="O31" s="19" t="str">
        <f>VLOOKUP(B31,[3]项目信息综合查询_1!$I$4:$L$400000,4,FALSE)</f>
        <v>0</v>
      </c>
      <c r="P31" s="19" t="s">
        <v>178</v>
      </c>
      <c r="Q31" s="19">
        <v>1284</v>
      </c>
      <c r="R31" s="19">
        <v>7</v>
      </c>
      <c r="S31" s="19">
        <v>1277</v>
      </c>
      <c r="T31" s="19"/>
      <c r="U31" s="19" t="s">
        <v>75</v>
      </c>
      <c r="V31" s="19"/>
    </row>
    <row r="32" s="2" customFormat="1" ht="63" customHeight="1" spans="1:26">
      <c r="A32" s="19">
        <v>28</v>
      </c>
      <c r="B32" s="19" t="s">
        <v>179</v>
      </c>
      <c r="C32" s="19" t="s">
        <v>180</v>
      </c>
      <c r="D32" s="19" t="s">
        <v>27</v>
      </c>
      <c r="E32" s="19" t="s">
        <v>181</v>
      </c>
      <c r="F32" s="19" t="s">
        <v>182</v>
      </c>
      <c r="G32" s="19" t="s">
        <v>183</v>
      </c>
      <c r="H32" s="19" t="s">
        <v>184</v>
      </c>
      <c r="I32" s="19" t="s">
        <v>185</v>
      </c>
      <c r="J32" s="19">
        <v>380</v>
      </c>
      <c r="K32" s="19">
        <v>76</v>
      </c>
      <c r="L32" s="19"/>
      <c r="M32" s="19">
        <f t="shared" si="1"/>
        <v>304</v>
      </c>
      <c r="N32" s="19"/>
      <c r="O32" s="19" t="str">
        <f>VLOOKUP(B32,[3]项目信息综合查询_1!$I$4:$L$400000,4,FALSE)</f>
        <v>42.5999</v>
      </c>
      <c r="P32" s="19" t="s">
        <v>186</v>
      </c>
      <c r="Q32" s="19">
        <v>20</v>
      </c>
      <c r="R32" s="19">
        <v>8</v>
      </c>
      <c r="S32" s="19">
        <v>12</v>
      </c>
      <c r="T32" s="19">
        <v>2000</v>
      </c>
      <c r="U32" s="19" t="s">
        <v>35</v>
      </c>
      <c r="V32" s="19" t="s">
        <v>187</v>
      </c>
      <c r="W32" s="3"/>
      <c r="X32" s="3"/>
      <c r="Y32" s="3"/>
      <c r="Z32" s="3"/>
    </row>
    <row r="33" s="2" customFormat="1" ht="63" customHeight="1" spans="1:26">
      <c r="A33" s="19">
        <v>29</v>
      </c>
      <c r="B33" s="19" t="s">
        <v>188</v>
      </c>
      <c r="C33" s="19" t="s">
        <v>180</v>
      </c>
      <c r="D33" s="19" t="s">
        <v>71</v>
      </c>
      <c r="E33" s="19" t="s">
        <v>189</v>
      </c>
      <c r="F33" s="19" t="s">
        <v>182</v>
      </c>
      <c r="G33" s="19" t="s">
        <v>189</v>
      </c>
      <c r="H33" s="19" t="s">
        <v>190</v>
      </c>
      <c r="I33" s="19" t="s">
        <v>185</v>
      </c>
      <c r="J33" s="19">
        <v>70</v>
      </c>
      <c r="K33" s="19">
        <v>70</v>
      </c>
      <c r="L33" s="19"/>
      <c r="M33" s="19">
        <f t="shared" si="1"/>
        <v>0</v>
      </c>
      <c r="N33" s="19"/>
      <c r="O33" s="19" t="str">
        <f>VLOOKUP(B33,[3]项目信息综合查询_1!$I$4:$L$400000,4,FALSE)</f>
        <v>0</v>
      </c>
      <c r="P33" s="19" t="s">
        <v>191</v>
      </c>
      <c r="Q33" s="19">
        <v>210</v>
      </c>
      <c r="R33" s="19">
        <v>22</v>
      </c>
      <c r="S33" s="19">
        <v>188</v>
      </c>
      <c r="T33" s="19"/>
      <c r="U33" s="19" t="s">
        <v>75</v>
      </c>
      <c r="V33" s="19" t="s">
        <v>192</v>
      </c>
      <c r="W33" s="3"/>
      <c r="X33" s="3"/>
      <c r="Y33" s="3"/>
      <c r="Z33" s="3"/>
    </row>
    <row r="34" s="2" customFormat="1" ht="63" customHeight="1" spans="1:26">
      <c r="A34" s="19">
        <v>30</v>
      </c>
      <c r="B34" s="19" t="s">
        <v>193</v>
      </c>
      <c r="C34" s="19" t="s">
        <v>26</v>
      </c>
      <c r="D34" s="19" t="s">
        <v>71</v>
      </c>
      <c r="E34" s="19" t="s">
        <v>194</v>
      </c>
      <c r="F34" s="19" t="s">
        <v>182</v>
      </c>
      <c r="G34" s="19" t="s">
        <v>195</v>
      </c>
      <c r="H34" s="19" t="s">
        <v>190</v>
      </c>
      <c r="I34" s="19" t="s">
        <v>196</v>
      </c>
      <c r="J34" s="19">
        <v>35</v>
      </c>
      <c r="K34" s="19">
        <v>35</v>
      </c>
      <c r="L34" s="19"/>
      <c r="M34" s="19">
        <f t="shared" si="1"/>
        <v>0</v>
      </c>
      <c r="N34" s="19"/>
      <c r="O34" s="19" t="str">
        <f>VLOOKUP(B34,[3]项目信息综合查询_1!$I$4:$L$400000,4,FALSE)</f>
        <v>0</v>
      </c>
      <c r="P34" s="19" t="s">
        <v>197</v>
      </c>
      <c r="Q34" s="19">
        <v>1370</v>
      </c>
      <c r="R34" s="19">
        <v>3</v>
      </c>
      <c r="S34" s="19">
        <v>1367</v>
      </c>
      <c r="T34" s="19"/>
      <c r="U34" s="19" t="s">
        <v>75</v>
      </c>
      <c r="V34" s="19" t="s">
        <v>198</v>
      </c>
      <c r="W34" s="3"/>
      <c r="X34" s="3"/>
      <c r="Y34" s="3"/>
      <c r="Z34" s="3"/>
    </row>
    <row r="35" s="2" customFormat="1" ht="63" customHeight="1" spans="1:26">
      <c r="A35" s="19">
        <v>31</v>
      </c>
      <c r="B35" s="19" t="s">
        <v>199</v>
      </c>
      <c r="C35" s="19" t="s">
        <v>166</v>
      </c>
      <c r="D35" s="19" t="s">
        <v>71</v>
      </c>
      <c r="E35" s="19" t="s">
        <v>194</v>
      </c>
      <c r="F35" s="19" t="s">
        <v>182</v>
      </c>
      <c r="G35" s="19" t="s">
        <v>195</v>
      </c>
      <c r="H35" s="19" t="s">
        <v>200</v>
      </c>
      <c r="I35" s="19" t="s">
        <v>201</v>
      </c>
      <c r="J35" s="19">
        <v>180</v>
      </c>
      <c r="K35" s="19">
        <v>180</v>
      </c>
      <c r="L35" s="19"/>
      <c r="M35" s="19">
        <f t="shared" si="1"/>
        <v>0</v>
      </c>
      <c r="N35" s="19"/>
      <c r="O35" s="19" t="str">
        <f>VLOOKUP(B35,[3]项目信息综合查询_1!$I$4:$L$400000,4,FALSE)</f>
        <v>0</v>
      </c>
      <c r="P35" s="19" t="s">
        <v>202</v>
      </c>
      <c r="Q35" s="19">
        <v>1370</v>
      </c>
      <c r="R35" s="19">
        <v>3</v>
      </c>
      <c r="S35" s="19">
        <v>1367</v>
      </c>
      <c r="T35" s="19"/>
      <c r="U35" s="19" t="s">
        <v>75</v>
      </c>
      <c r="V35" s="19" t="s">
        <v>203</v>
      </c>
      <c r="W35" s="3"/>
      <c r="X35" s="3"/>
      <c r="Y35" s="3"/>
      <c r="Z35" s="3"/>
    </row>
    <row r="36" s="2" customFormat="1" ht="63" customHeight="1" spans="1:26">
      <c r="A36" s="19">
        <v>32</v>
      </c>
      <c r="B36" s="19" t="s">
        <v>204</v>
      </c>
      <c r="C36" s="19" t="s">
        <v>26</v>
      </c>
      <c r="D36" s="19" t="s">
        <v>71</v>
      </c>
      <c r="E36" s="19" t="s">
        <v>194</v>
      </c>
      <c r="F36" s="19" t="s">
        <v>182</v>
      </c>
      <c r="G36" s="19" t="s">
        <v>195</v>
      </c>
      <c r="H36" s="19" t="s">
        <v>205</v>
      </c>
      <c r="I36" s="19" t="s">
        <v>206</v>
      </c>
      <c r="J36" s="19">
        <v>68</v>
      </c>
      <c r="K36" s="19">
        <v>68</v>
      </c>
      <c r="L36" s="19"/>
      <c r="M36" s="19">
        <f t="shared" si="1"/>
        <v>0</v>
      </c>
      <c r="N36" s="19"/>
      <c r="O36" s="19" t="str">
        <f>VLOOKUP(B36,[3]项目信息综合查询_1!$I$4:$L$400000,4,FALSE)</f>
        <v>0</v>
      </c>
      <c r="P36" s="19" t="s">
        <v>207</v>
      </c>
      <c r="Q36" s="19">
        <v>225</v>
      </c>
      <c r="R36" s="19">
        <v>13</v>
      </c>
      <c r="S36" s="19">
        <v>212</v>
      </c>
      <c r="T36" s="19"/>
      <c r="U36" s="19" t="s">
        <v>75</v>
      </c>
      <c r="V36" s="19" t="s">
        <v>208</v>
      </c>
      <c r="W36" s="3"/>
      <c r="X36" s="3"/>
      <c r="Y36" s="3"/>
      <c r="Z36" s="3"/>
    </row>
    <row r="37" s="2" customFormat="1" ht="63" customHeight="1" spans="1:26">
      <c r="A37" s="19">
        <v>33</v>
      </c>
      <c r="B37" s="19" t="s">
        <v>209</v>
      </c>
      <c r="C37" s="19" t="s">
        <v>26</v>
      </c>
      <c r="D37" s="19" t="s">
        <v>71</v>
      </c>
      <c r="E37" s="19" t="s">
        <v>194</v>
      </c>
      <c r="F37" s="19" t="s">
        <v>182</v>
      </c>
      <c r="G37" s="19" t="s">
        <v>195</v>
      </c>
      <c r="H37" s="19" t="s">
        <v>210</v>
      </c>
      <c r="I37" s="19" t="s">
        <v>185</v>
      </c>
      <c r="J37" s="19">
        <v>306</v>
      </c>
      <c r="K37" s="19">
        <v>306</v>
      </c>
      <c r="L37" s="19"/>
      <c r="M37" s="19">
        <f t="shared" si="1"/>
        <v>0</v>
      </c>
      <c r="N37" s="19"/>
      <c r="O37" s="19" t="str">
        <f>VLOOKUP(B37,[3]项目信息综合查询_1!$I$4:$L$400000,4,FALSE)</f>
        <v>200</v>
      </c>
      <c r="P37" s="19" t="s">
        <v>211</v>
      </c>
      <c r="Q37" s="19">
        <v>40</v>
      </c>
      <c r="R37" s="19">
        <v>3</v>
      </c>
      <c r="S37" s="19">
        <v>37</v>
      </c>
      <c r="T37" s="19"/>
      <c r="U37" s="19" t="s">
        <v>35</v>
      </c>
      <c r="V37" s="19" t="s">
        <v>212</v>
      </c>
      <c r="W37" s="3"/>
      <c r="X37" s="3"/>
      <c r="Y37" s="3"/>
      <c r="Z37" s="3"/>
    </row>
    <row r="38" s="2" customFormat="1" ht="63" customHeight="1" spans="1:26">
      <c r="A38" s="19">
        <v>34</v>
      </c>
      <c r="B38" s="19" t="s">
        <v>213</v>
      </c>
      <c r="C38" s="19" t="s">
        <v>26</v>
      </c>
      <c r="D38" s="19" t="s">
        <v>71</v>
      </c>
      <c r="E38" s="19" t="s">
        <v>214</v>
      </c>
      <c r="F38" s="19" t="s">
        <v>182</v>
      </c>
      <c r="G38" s="19" t="s">
        <v>215</v>
      </c>
      <c r="H38" s="19" t="s">
        <v>216</v>
      </c>
      <c r="I38" s="19" t="s">
        <v>196</v>
      </c>
      <c r="J38" s="19">
        <v>50</v>
      </c>
      <c r="K38" s="19">
        <v>50</v>
      </c>
      <c r="L38" s="19"/>
      <c r="M38" s="19">
        <f t="shared" si="1"/>
        <v>0</v>
      </c>
      <c r="N38" s="19"/>
      <c r="O38" s="19" t="str">
        <f>VLOOKUP(B38,[3]项目信息综合查询_1!$I$4:$L$400000,4,FALSE)</f>
        <v>0</v>
      </c>
      <c r="P38" s="19" t="s">
        <v>217</v>
      </c>
      <c r="Q38" s="19">
        <v>1318</v>
      </c>
      <c r="R38" s="19">
        <v>57</v>
      </c>
      <c r="S38" s="19">
        <v>1261</v>
      </c>
      <c r="T38" s="19"/>
      <c r="U38" s="19" t="s">
        <v>75</v>
      </c>
      <c r="V38" s="19" t="s">
        <v>218</v>
      </c>
      <c r="W38" s="3"/>
      <c r="X38" s="3"/>
      <c r="Y38" s="3"/>
      <c r="Z38" s="3"/>
    </row>
    <row r="39" s="2" customFormat="1" ht="63" customHeight="1" spans="1:26">
      <c r="A39" s="19">
        <v>35</v>
      </c>
      <c r="B39" s="19" t="s">
        <v>219</v>
      </c>
      <c r="C39" s="19" t="s">
        <v>26</v>
      </c>
      <c r="D39" s="19" t="s">
        <v>27</v>
      </c>
      <c r="E39" s="19" t="s">
        <v>220</v>
      </c>
      <c r="F39" s="19" t="s">
        <v>221</v>
      </c>
      <c r="G39" s="19" t="s">
        <v>222</v>
      </c>
      <c r="H39" s="19" t="s">
        <v>223</v>
      </c>
      <c r="I39" s="19" t="s">
        <v>224</v>
      </c>
      <c r="J39" s="19">
        <v>20</v>
      </c>
      <c r="K39" s="19">
        <v>10</v>
      </c>
      <c r="L39" s="19"/>
      <c r="M39" s="19">
        <f t="shared" si="1"/>
        <v>10</v>
      </c>
      <c r="N39" s="19"/>
      <c r="O39" s="19" t="str">
        <f>VLOOKUP(B39,[3]项目信息综合查询_1!$I$4:$L$400000,4,FALSE)</f>
        <v>0</v>
      </c>
      <c r="P39" s="19" t="s">
        <v>225</v>
      </c>
      <c r="Q39" s="19">
        <v>10</v>
      </c>
      <c r="R39" s="19">
        <v>4</v>
      </c>
      <c r="S39" s="19">
        <v>6</v>
      </c>
      <c r="T39" s="19">
        <v>500</v>
      </c>
      <c r="U39" s="19" t="s">
        <v>35</v>
      </c>
      <c r="V39" s="19" t="s">
        <v>226</v>
      </c>
      <c r="W39" s="3"/>
      <c r="X39" s="3"/>
      <c r="Y39" s="3"/>
      <c r="Z39" s="3"/>
    </row>
    <row r="40" s="2" customFormat="1" ht="63" customHeight="1" spans="1:26">
      <c r="A40" s="19">
        <v>36</v>
      </c>
      <c r="B40" s="19" t="s">
        <v>227</v>
      </c>
      <c r="C40" s="19" t="s">
        <v>26</v>
      </c>
      <c r="D40" s="19" t="s">
        <v>27</v>
      </c>
      <c r="E40" s="19" t="s">
        <v>228</v>
      </c>
      <c r="F40" s="19" t="s">
        <v>221</v>
      </c>
      <c r="G40" s="19" t="s">
        <v>229</v>
      </c>
      <c r="H40" s="19" t="s">
        <v>230</v>
      </c>
      <c r="I40" s="19" t="s">
        <v>231</v>
      </c>
      <c r="J40" s="19">
        <v>468</v>
      </c>
      <c r="K40" s="19">
        <v>93</v>
      </c>
      <c r="L40" s="19"/>
      <c r="M40" s="19">
        <f t="shared" si="1"/>
        <v>375</v>
      </c>
      <c r="N40" s="19" t="s">
        <v>232</v>
      </c>
      <c r="O40" s="19" t="str">
        <f>VLOOKUP(B40,[3]项目信息综合查询_1!$I$4:$L$400000,4,FALSE)</f>
        <v>93</v>
      </c>
      <c r="P40" s="19" t="s">
        <v>233</v>
      </c>
      <c r="Q40" s="19">
        <v>35</v>
      </c>
      <c r="R40" s="19">
        <v>2</v>
      </c>
      <c r="S40" s="19">
        <v>33</v>
      </c>
      <c r="T40" s="19">
        <v>1000</v>
      </c>
      <c r="U40" s="19" t="s">
        <v>35</v>
      </c>
      <c r="V40" s="19" t="s">
        <v>234</v>
      </c>
      <c r="W40" s="3"/>
      <c r="X40" s="3"/>
      <c r="Y40" s="3"/>
      <c r="Z40" s="3"/>
    </row>
    <row r="41" s="2" customFormat="1" ht="63" customHeight="1" spans="1:26">
      <c r="A41" s="19">
        <v>37</v>
      </c>
      <c r="B41" s="19" t="s">
        <v>235</v>
      </c>
      <c r="C41" s="19" t="s">
        <v>236</v>
      </c>
      <c r="D41" s="19" t="s">
        <v>27</v>
      </c>
      <c r="E41" s="19" t="s">
        <v>237</v>
      </c>
      <c r="F41" s="19" t="s">
        <v>221</v>
      </c>
      <c r="G41" s="19" t="s">
        <v>229</v>
      </c>
      <c r="H41" s="19" t="s">
        <v>238</v>
      </c>
      <c r="I41" s="19" t="s">
        <v>231</v>
      </c>
      <c r="J41" s="19">
        <v>212</v>
      </c>
      <c r="K41" s="19">
        <v>42</v>
      </c>
      <c r="L41" s="19"/>
      <c r="M41" s="19">
        <f t="shared" si="1"/>
        <v>170</v>
      </c>
      <c r="N41" s="19" t="s">
        <v>232</v>
      </c>
      <c r="O41" s="19" t="str">
        <f>VLOOKUP(B41,[3]项目信息综合查询_1!$I$4:$L$400000,4,FALSE)</f>
        <v>42</v>
      </c>
      <c r="P41" s="19" t="s">
        <v>233</v>
      </c>
      <c r="Q41" s="19">
        <v>18</v>
      </c>
      <c r="R41" s="19">
        <v>2</v>
      </c>
      <c r="S41" s="19">
        <v>16</v>
      </c>
      <c r="T41" s="19">
        <v>1000</v>
      </c>
      <c r="U41" s="19" t="s">
        <v>35</v>
      </c>
      <c r="V41" s="19" t="s">
        <v>239</v>
      </c>
      <c r="W41" s="3"/>
      <c r="X41" s="3"/>
      <c r="Y41" s="3"/>
      <c r="Z41" s="3"/>
    </row>
    <row r="42" s="2" customFormat="1" ht="63" customHeight="1" spans="1:26">
      <c r="A42" s="19">
        <v>38</v>
      </c>
      <c r="B42" s="19" t="s">
        <v>240</v>
      </c>
      <c r="C42" s="19" t="s">
        <v>26</v>
      </c>
      <c r="D42" s="19" t="s">
        <v>27</v>
      </c>
      <c r="E42" s="19" t="s">
        <v>241</v>
      </c>
      <c r="F42" s="19" t="s">
        <v>221</v>
      </c>
      <c r="G42" s="19" t="s">
        <v>241</v>
      </c>
      <c r="H42" s="19" t="s">
        <v>242</v>
      </c>
      <c r="I42" s="19" t="s">
        <v>243</v>
      </c>
      <c r="J42" s="19">
        <v>45</v>
      </c>
      <c r="K42" s="19">
        <v>45</v>
      </c>
      <c r="L42" s="19"/>
      <c r="M42" s="19">
        <f t="shared" si="1"/>
        <v>0</v>
      </c>
      <c r="N42" s="19"/>
      <c r="O42" s="19" t="str">
        <f>VLOOKUP(B42,[3]项目信息综合查询_1!$I$4:$L$400000,4,FALSE)</f>
        <v>0</v>
      </c>
      <c r="P42" s="19" t="s">
        <v>244</v>
      </c>
      <c r="Q42" s="19">
        <v>87</v>
      </c>
      <c r="R42" s="19"/>
      <c r="S42" s="19">
        <v>87</v>
      </c>
      <c r="T42" s="19"/>
      <c r="U42" s="19" t="s">
        <v>35</v>
      </c>
      <c r="V42" s="19" t="s">
        <v>245</v>
      </c>
      <c r="W42" s="3"/>
      <c r="X42" s="3"/>
      <c r="Y42" s="3"/>
      <c r="Z42" s="3"/>
    </row>
    <row r="43" s="2" customFormat="1" ht="63" customHeight="1" spans="1:26">
      <c r="A43" s="19">
        <v>39</v>
      </c>
      <c r="B43" s="19" t="s">
        <v>246</v>
      </c>
      <c r="C43" s="19" t="s">
        <v>26</v>
      </c>
      <c r="D43" s="19" t="s">
        <v>27</v>
      </c>
      <c r="E43" s="19" t="s">
        <v>247</v>
      </c>
      <c r="F43" s="19" t="s">
        <v>221</v>
      </c>
      <c r="G43" s="19" t="s">
        <v>248</v>
      </c>
      <c r="H43" s="19" t="s">
        <v>249</v>
      </c>
      <c r="I43" s="19" t="s">
        <v>250</v>
      </c>
      <c r="J43" s="19">
        <v>243</v>
      </c>
      <c r="K43" s="19">
        <v>48</v>
      </c>
      <c r="L43" s="19"/>
      <c r="M43" s="19">
        <f t="shared" si="1"/>
        <v>195</v>
      </c>
      <c r="N43" s="19">
        <v>937.5</v>
      </c>
      <c r="O43" s="19" t="str">
        <f>VLOOKUP(B43,[3]项目信息综合查询_1!$I$4:$L$400000,4,FALSE)</f>
        <v>48</v>
      </c>
      <c r="P43" s="19" t="s">
        <v>249</v>
      </c>
      <c r="Q43" s="19">
        <v>10</v>
      </c>
      <c r="R43" s="19">
        <v>1</v>
      </c>
      <c r="S43" s="19">
        <v>9</v>
      </c>
      <c r="T43" s="19">
        <v>500</v>
      </c>
      <c r="U43" s="19" t="s">
        <v>35</v>
      </c>
      <c r="V43" s="19" t="s">
        <v>226</v>
      </c>
      <c r="W43" s="3"/>
      <c r="X43" s="3"/>
      <c r="Y43" s="3"/>
      <c r="Z43" s="3"/>
    </row>
    <row r="44" s="2" customFormat="1" ht="63" customHeight="1" spans="1:26">
      <c r="A44" s="19">
        <v>40</v>
      </c>
      <c r="B44" s="19" t="s">
        <v>251</v>
      </c>
      <c r="C44" s="19" t="s">
        <v>85</v>
      </c>
      <c r="D44" s="19" t="s">
        <v>27</v>
      </c>
      <c r="E44" s="19" t="s">
        <v>252</v>
      </c>
      <c r="F44" s="19" t="s">
        <v>253</v>
      </c>
      <c r="G44" s="19" t="s">
        <v>254</v>
      </c>
      <c r="H44" s="19"/>
      <c r="I44" s="19" t="s">
        <v>255</v>
      </c>
      <c r="J44" s="19">
        <v>80</v>
      </c>
      <c r="K44" s="19">
        <v>80</v>
      </c>
      <c r="L44" s="19"/>
      <c r="M44" s="19">
        <f t="shared" si="1"/>
        <v>0</v>
      </c>
      <c r="N44" s="19"/>
      <c r="O44" s="19" t="str">
        <f>VLOOKUP(B44,[3]项目信息综合查询_1!$I$4:$L$400000,4,FALSE)</f>
        <v>80</v>
      </c>
      <c r="P44" s="19" t="s">
        <v>256</v>
      </c>
      <c r="Q44" s="19">
        <v>1100</v>
      </c>
      <c r="R44" s="19">
        <v>186</v>
      </c>
      <c r="S44" s="19">
        <v>914</v>
      </c>
      <c r="T44" s="19">
        <v>8000</v>
      </c>
      <c r="U44" s="19" t="s">
        <v>35</v>
      </c>
      <c r="V44" s="19" t="s">
        <v>257</v>
      </c>
      <c r="W44" s="3"/>
      <c r="X44" s="3"/>
      <c r="Y44" s="3"/>
      <c r="Z44" s="3"/>
    </row>
    <row r="45" s="2" customFormat="1" ht="63" customHeight="1" spans="1:26">
      <c r="A45" s="19">
        <v>41</v>
      </c>
      <c r="B45" s="19" t="s">
        <v>258</v>
      </c>
      <c r="C45" s="19" t="s">
        <v>26</v>
      </c>
      <c r="D45" s="19" t="s">
        <v>71</v>
      </c>
      <c r="E45" s="19" t="s">
        <v>259</v>
      </c>
      <c r="F45" s="19" t="s">
        <v>253</v>
      </c>
      <c r="G45" s="19" t="s">
        <v>260</v>
      </c>
      <c r="H45" s="19"/>
      <c r="I45" s="19" t="s">
        <v>261</v>
      </c>
      <c r="J45" s="19">
        <v>300</v>
      </c>
      <c r="K45" s="19">
        <v>300</v>
      </c>
      <c r="L45" s="19"/>
      <c r="M45" s="19">
        <f t="shared" si="1"/>
        <v>0</v>
      </c>
      <c r="N45" s="19"/>
      <c r="O45" s="19" t="str">
        <f>VLOOKUP(B45,[3]项目信息综合查询_1!$I$4:$L$400000,4,FALSE)</f>
        <v>0</v>
      </c>
      <c r="P45" s="19" t="s">
        <v>262</v>
      </c>
      <c r="Q45" s="19">
        <v>1652</v>
      </c>
      <c r="R45" s="19">
        <v>36</v>
      </c>
      <c r="S45" s="19">
        <v>1616</v>
      </c>
      <c r="T45" s="19"/>
      <c r="U45" s="19" t="s">
        <v>75</v>
      </c>
      <c r="V45" s="19" t="s">
        <v>263</v>
      </c>
      <c r="W45" s="3"/>
      <c r="X45" s="3"/>
      <c r="Y45" s="3"/>
      <c r="Z45" s="3"/>
    </row>
    <row r="46" s="2" customFormat="1" ht="63" customHeight="1" spans="1:26">
      <c r="A46" s="19">
        <v>42</v>
      </c>
      <c r="B46" s="19" t="s">
        <v>264</v>
      </c>
      <c r="C46" s="19" t="s">
        <v>26</v>
      </c>
      <c r="D46" s="19" t="s">
        <v>27</v>
      </c>
      <c r="E46" s="19" t="s">
        <v>265</v>
      </c>
      <c r="F46" s="19" t="s">
        <v>253</v>
      </c>
      <c r="G46" s="19" t="s">
        <v>266</v>
      </c>
      <c r="H46" s="19"/>
      <c r="I46" s="19" t="s">
        <v>261</v>
      </c>
      <c r="J46" s="19">
        <v>150</v>
      </c>
      <c r="K46" s="19">
        <v>100</v>
      </c>
      <c r="L46" s="19"/>
      <c r="M46" s="19">
        <f t="shared" si="1"/>
        <v>50</v>
      </c>
      <c r="N46" s="19"/>
      <c r="O46" s="19" t="str">
        <f>VLOOKUP(B46,[3]项目信息综合查询_1!$I$4:$L$400000,4,FALSE)</f>
        <v>45.339552</v>
      </c>
      <c r="P46" s="19" t="s">
        <v>267</v>
      </c>
      <c r="Q46" s="19"/>
      <c r="R46" s="19"/>
      <c r="S46" s="19"/>
      <c r="T46" s="19"/>
      <c r="U46" s="19" t="s">
        <v>35</v>
      </c>
      <c r="V46" s="19" t="s">
        <v>268</v>
      </c>
      <c r="W46" s="3"/>
      <c r="X46" s="3"/>
      <c r="Y46" s="3"/>
      <c r="Z46" s="3"/>
    </row>
    <row r="47" s="2" customFormat="1" ht="63" customHeight="1" spans="1:26">
      <c r="A47" s="19">
        <v>43</v>
      </c>
      <c r="B47" s="21" t="s">
        <v>269</v>
      </c>
      <c r="C47" s="21" t="s">
        <v>26</v>
      </c>
      <c r="D47" s="21" t="s">
        <v>71</v>
      </c>
      <c r="E47" s="21" t="s">
        <v>270</v>
      </c>
      <c r="F47" s="21" t="s">
        <v>253</v>
      </c>
      <c r="G47" s="21" t="s">
        <v>271</v>
      </c>
      <c r="H47" s="21" t="s">
        <v>272</v>
      </c>
      <c r="I47" s="21" t="s">
        <v>273</v>
      </c>
      <c r="J47" s="21">
        <v>360</v>
      </c>
      <c r="K47" s="19">
        <v>360</v>
      </c>
      <c r="L47" s="19"/>
      <c r="M47" s="19">
        <f t="shared" si="1"/>
        <v>0</v>
      </c>
      <c r="N47" s="19"/>
      <c r="O47" s="19" t="str">
        <f>VLOOKUP(B47,[3]项目信息综合查询_1!$I$4:$L$400000,4,FALSE)</f>
        <v>199.266325</v>
      </c>
      <c r="P47" s="21" t="s">
        <v>272</v>
      </c>
      <c r="Q47" s="19">
        <v>1890</v>
      </c>
      <c r="R47" s="19">
        <v>129</v>
      </c>
      <c r="S47" s="19">
        <v>1761</v>
      </c>
      <c r="T47" s="19"/>
      <c r="U47" s="19" t="s">
        <v>35</v>
      </c>
      <c r="V47" s="19" t="s">
        <v>274</v>
      </c>
      <c r="W47" s="3"/>
      <c r="X47" s="3"/>
      <c r="Y47" s="3"/>
      <c r="Z47" s="3"/>
    </row>
    <row r="48" s="2" customFormat="1" ht="63" customHeight="1" spans="1:26">
      <c r="A48" s="19">
        <v>44</v>
      </c>
      <c r="B48" s="19" t="s">
        <v>275</v>
      </c>
      <c r="C48" s="19" t="s">
        <v>85</v>
      </c>
      <c r="D48" s="19" t="s">
        <v>71</v>
      </c>
      <c r="E48" s="19" t="s">
        <v>276</v>
      </c>
      <c r="F48" s="19" t="s">
        <v>253</v>
      </c>
      <c r="G48" s="19" t="s">
        <v>277</v>
      </c>
      <c r="H48" s="19"/>
      <c r="I48" s="19" t="s">
        <v>273</v>
      </c>
      <c r="J48" s="19">
        <v>480</v>
      </c>
      <c r="K48" s="19">
        <v>480</v>
      </c>
      <c r="L48" s="19"/>
      <c r="M48" s="19">
        <f t="shared" si="1"/>
        <v>0</v>
      </c>
      <c r="N48" s="19"/>
      <c r="O48" s="19" t="str">
        <f>VLOOKUP(B48,[3]项目信息综合查询_1!$I$4:$L$400000,4,FALSE)</f>
        <v>0</v>
      </c>
      <c r="P48" s="19" t="s">
        <v>278</v>
      </c>
      <c r="Q48" s="19">
        <v>1790</v>
      </c>
      <c r="R48" s="19">
        <v>131</v>
      </c>
      <c r="S48" s="19">
        <v>1659</v>
      </c>
      <c r="T48" s="19"/>
      <c r="U48" s="19" t="s">
        <v>75</v>
      </c>
      <c r="V48" s="19" t="s">
        <v>279</v>
      </c>
      <c r="W48" s="3"/>
      <c r="X48" s="3"/>
      <c r="Y48" s="3"/>
      <c r="Z48" s="3"/>
    </row>
    <row r="49" s="2" customFormat="1" ht="63" customHeight="1" spans="1:26">
      <c r="A49" s="19">
        <v>45</v>
      </c>
      <c r="B49" s="19" t="s">
        <v>280</v>
      </c>
      <c r="C49" s="19" t="s">
        <v>26</v>
      </c>
      <c r="D49" s="19" t="s">
        <v>71</v>
      </c>
      <c r="E49" s="19" t="s">
        <v>281</v>
      </c>
      <c r="F49" s="19" t="s">
        <v>281</v>
      </c>
      <c r="G49" s="19" t="s">
        <v>282</v>
      </c>
      <c r="H49" s="19" t="s">
        <v>283</v>
      </c>
      <c r="I49" s="19">
        <v>365</v>
      </c>
      <c r="J49" s="19">
        <v>860</v>
      </c>
      <c r="K49" s="19">
        <v>860</v>
      </c>
      <c r="L49" s="19"/>
      <c r="M49" s="19">
        <f t="shared" si="1"/>
        <v>0</v>
      </c>
      <c r="N49" s="19" t="s">
        <v>284</v>
      </c>
      <c r="O49" s="19" t="str">
        <f>VLOOKUP(B49,[3]项目信息综合查询_1!$I$4:$L$400000,4,FALSE)</f>
        <v>0</v>
      </c>
      <c r="P49" s="19" t="s">
        <v>285</v>
      </c>
      <c r="Q49" s="19">
        <v>1180</v>
      </c>
      <c r="R49" s="19">
        <v>386</v>
      </c>
      <c r="S49" s="19">
        <v>794</v>
      </c>
      <c r="T49" s="19"/>
      <c r="U49" s="19" t="s">
        <v>35</v>
      </c>
      <c r="V49" s="19" t="s">
        <v>286</v>
      </c>
      <c r="W49" s="3"/>
      <c r="X49" s="3"/>
      <c r="Y49" s="3"/>
      <c r="Z49" s="3"/>
    </row>
    <row r="50" s="2" customFormat="1" ht="63" customHeight="1" spans="1:26">
      <c r="A50" s="19">
        <v>46</v>
      </c>
      <c r="B50" s="19" t="s">
        <v>287</v>
      </c>
      <c r="C50" s="19" t="s">
        <v>26</v>
      </c>
      <c r="D50" s="19" t="s">
        <v>71</v>
      </c>
      <c r="E50" s="19" t="s">
        <v>288</v>
      </c>
      <c r="F50" s="19" t="s">
        <v>281</v>
      </c>
      <c r="G50" s="19" t="s">
        <v>289</v>
      </c>
      <c r="H50" s="19" t="s">
        <v>290</v>
      </c>
      <c r="I50" s="19" t="s">
        <v>291</v>
      </c>
      <c r="J50" s="19">
        <v>20</v>
      </c>
      <c r="K50" s="19">
        <v>20</v>
      </c>
      <c r="L50" s="19"/>
      <c r="M50" s="19">
        <f t="shared" si="1"/>
        <v>0</v>
      </c>
      <c r="N50" s="19"/>
      <c r="O50" s="19" t="str">
        <f>VLOOKUP(B50,[3]项目信息综合查询_1!$I$4:$L$400000,4,FALSE)</f>
        <v>20.836557</v>
      </c>
      <c r="P50" s="19" t="s">
        <v>290</v>
      </c>
      <c r="Q50" s="19">
        <v>803</v>
      </c>
      <c r="R50" s="19">
        <v>17</v>
      </c>
      <c r="S50" s="19">
        <v>786</v>
      </c>
      <c r="T50" s="19"/>
      <c r="U50" s="19" t="s">
        <v>35</v>
      </c>
      <c r="V50" s="19" t="s">
        <v>292</v>
      </c>
      <c r="W50" s="3"/>
      <c r="X50" s="3"/>
      <c r="Y50" s="3"/>
      <c r="Z50" s="3"/>
    </row>
    <row r="51" s="2" customFormat="1" ht="63" customHeight="1" spans="1:26">
      <c r="A51" s="19">
        <v>47</v>
      </c>
      <c r="B51" s="19" t="s">
        <v>293</v>
      </c>
      <c r="C51" s="19" t="s">
        <v>26</v>
      </c>
      <c r="D51" s="19" t="s">
        <v>27</v>
      </c>
      <c r="E51" s="19" t="s">
        <v>288</v>
      </c>
      <c r="F51" s="19" t="s">
        <v>281</v>
      </c>
      <c r="G51" s="19" t="s">
        <v>289</v>
      </c>
      <c r="H51" s="19" t="s">
        <v>294</v>
      </c>
      <c r="I51" s="19" t="s">
        <v>295</v>
      </c>
      <c r="J51" s="19">
        <v>80</v>
      </c>
      <c r="K51" s="19">
        <v>40</v>
      </c>
      <c r="L51" s="19">
        <v>40</v>
      </c>
      <c r="M51" s="19">
        <f t="shared" si="1"/>
        <v>0</v>
      </c>
      <c r="N51" s="19" t="s">
        <v>296</v>
      </c>
      <c r="O51" s="19" t="str">
        <f>VLOOKUP(B51,[3]项目信息综合查询_1!$I$4:$L$400000,4,FALSE)</f>
        <v>0</v>
      </c>
      <c r="P51" s="19" t="s">
        <v>297</v>
      </c>
      <c r="Q51" s="19">
        <v>803</v>
      </c>
      <c r="R51" s="19">
        <v>17</v>
      </c>
      <c r="S51" s="19">
        <v>786</v>
      </c>
      <c r="T51" s="19"/>
      <c r="U51" s="19" t="s">
        <v>35</v>
      </c>
      <c r="V51" s="19" t="s">
        <v>298</v>
      </c>
      <c r="W51" s="3"/>
      <c r="X51" s="3"/>
      <c r="Y51" s="3"/>
      <c r="Z51" s="3"/>
    </row>
    <row r="52" s="2" customFormat="1" ht="63" customHeight="1" spans="1:26">
      <c r="A52" s="19">
        <v>48</v>
      </c>
      <c r="B52" s="19" t="s">
        <v>299</v>
      </c>
      <c r="C52" s="19" t="s">
        <v>85</v>
      </c>
      <c r="D52" s="19" t="s">
        <v>71</v>
      </c>
      <c r="E52" s="19" t="s">
        <v>300</v>
      </c>
      <c r="F52" s="19" t="s">
        <v>281</v>
      </c>
      <c r="G52" s="19" t="s">
        <v>300</v>
      </c>
      <c r="H52" s="19" t="s">
        <v>301</v>
      </c>
      <c r="I52" s="19" t="s">
        <v>302</v>
      </c>
      <c r="J52" s="19">
        <v>800</v>
      </c>
      <c r="K52" s="19">
        <v>800</v>
      </c>
      <c r="L52" s="19"/>
      <c r="M52" s="19">
        <f t="shared" si="1"/>
        <v>0</v>
      </c>
      <c r="N52" s="19"/>
      <c r="O52" s="19" t="str">
        <f>VLOOKUP(B52,[3]项目信息综合查询_1!$I$4:$L$400000,4,FALSE)</f>
        <v>0</v>
      </c>
      <c r="P52" s="19" t="s">
        <v>303</v>
      </c>
      <c r="Q52" s="19">
        <v>1248</v>
      </c>
      <c r="R52" s="19">
        <v>335</v>
      </c>
      <c r="S52" s="19">
        <v>913</v>
      </c>
      <c r="T52" s="19"/>
      <c r="U52" s="19" t="s">
        <v>75</v>
      </c>
      <c r="V52" s="19" t="s">
        <v>304</v>
      </c>
      <c r="W52" s="3"/>
      <c r="X52" s="3"/>
      <c r="Y52" s="3"/>
      <c r="Z52" s="3"/>
    </row>
    <row r="53" s="2" customFormat="1" ht="63" customHeight="1" spans="1:26">
      <c r="A53" s="19">
        <v>49</v>
      </c>
      <c r="B53" s="19" t="s">
        <v>305</v>
      </c>
      <c r="C53" s="19" t="s">
        <v>166</v>
      </c>
      <c r="D53" s="19" t="s">
        <v>71</v>
      </c>
      <c r="E53" s="19" t="s">
        <v>300</v>
      </c>
      <c r="F53" s="19" t="s">
        <v>281</v>
      </c>
      <c r="G53" s="19" t="s">
        <v>300</v>
      </c>
      <c r="H53" s="19" t="s">
        <v>306</v>
      </c>
      <c r="I53" s="19" t="s">
        <v>302</v>
      </c>
      <c r="J53" s="19">
        <v>60</v>
      </c>
      <c r="K53" s="19">
        <v>50</v>
      </c>
      <c r="L53" s="19"/>
      <c r="M53" s="19">
        <f t="shared" si="1"/>
        <v>10</v>
      </c>
      <c r="N53" s="19"/>
      <c r="O53" s="19" t="str">
        <f>VLOOKUP(B53,[3]项目信息综合查询_1!$I$4:$L$400000,4,FALSE)</f>
        <v>0</v>
      </c>
      <c r="P53" s="19" t="s">
        <v>307</v>
      </c>
      <c r="Q53" s="19">
        <v>572</v>
      </c>
      <c r="R53" s="19">
        <v>112</v>
      </c>
      <c r="S53" s="19">
        <v>460</v>
      </c>
      <c r="T53" s="19"/>
      <c r="U53" s="19" t="s">
        <v>35</v>
      </c>
      <c r="V53" s="19" t="s">
        <v>308</v>
      </c>
      <c r="W53" s="3"/>
      <c r="X53" s="3"/>
      <c r="Y53" s="3"/>
      <c r="Z53" s="3"/>
    </row>
    <row r="54" s="2" customFormat="1" ht="63" customHeight="1" spans="1:26">
      <c r="A54" s="19">
        <v>50</v>
      </c>
      <c r="B54" s="19" t="s">
        <v>309</v>
      </c>
      <c r="C54" s="19" t="s">
        <v>26</v>
      </c>
      <c r="D54" s="19" t="s">
        <v>71</v>
      </c>
      <c r="E54" s="19" t="s">
        <v>300</v>
      </c>
      <c r="F54" s="19" t="s">
        <v>281</v>
      </c>
      <c r="G54" s="19" t="s">
        <v>300</v>
      </c>
      <c r="H54" s="19" t="s">
        <v>310</v>
      </c>
      <c r="I54" s="19" t="s">
        <v>302</v>
      </c>
      <c r="J54" s="19">
        <v>60.161853</v>
      </c>
      <c r="K54" s="19">
        <v>60</v>
      </c>
      <c r="L54" s="19"/>
      <c r="M54" s="19">
        <f t="shared" si="1"/>
        <v>0.161853000000001</v>
      </c>
      <c r="N54" s="19"/>
      <c r="O54" s="19" t="str">
        <f>VLOOKUP(B54,[3]项目信息综合查询_1!$I$4:$L$400000,4,FALSE)</f>
        <v>60.161853</v>
      </c>
      <c r="P54" s="19" t="s">
        <v>311</v>
      </c>
      <c r="Q54" s="19">
        <v>347</v>
      </c>
      <c r="R54" s="19">
        <v>94</v>
      </c>
      <c r="S54" s="19">
        <v>253</v>
      </c>
      <c r="T54" s="19"/>
      <c r="U54" s="19" t="s">
        <v>35</v>
      </c>
      <c r="V54" s="19" t="s">
        <v>312</v>
      </c>
      <c r="W54" s="3"/>
      <c r="X54" s="3"/>
      <c r="Y54" s="3"/>
      <c r="Z54" s="3"/>
    </row>
    <row r="55" s="2" customFormat="1" ht="63" customHeight="1" spans="1:26">
      <c r="A55" s="19">
        <v>51</v>
      </c>
      <c r="B55" s="19" t="s">
        <v>313</v>
      </c>
      <c r="C55" s="19" t="s">
        <v>166</v>
      </c>
      <c r="D55" s="19" t="s">
        <v>71</v>
      </c>
      <c r="E55" s="19" t="s">
        <v>300</v>
      </c>
      <c r="F55" s="19" t="s">
        <v>281</v>
      </c>
      <c r="G55" s="19" t="s">
        <v>300</v>
      </c>
      <c r="H55" s="19" t="s">
        <v>314</v>
      </c>
      <c r="I55" s="19" t="s">
        <v>302</v>
      </c>
      <c r="J55" s="19">
        <v>300</v>
      </c>
      <c r="K55" s="19">
        <v>260</v>
      </c>
      <c r="L55" s="19"/>
      <c r="M55" s="19">
        <f t="shared" si="1"/>
        <v>40</v>
      </c>
      <c r="N55" s="19"/>
      <c r="O55" s="19" t="str">
        <f>VLOOKUP(B55,[3]项目信息综合查询_1!$I$4:$L$400000,4,FALSE)</f>
        <v>0</v>
      </c>
      <c r="P55" s="19" t="s">
        <v>315</v>
      </c>
      <c r="Q55" s="19">
        <v>1248</v>
      </c>
      <c r="R55" s="19">
        <v>335</v>
      </c>
      <c r="S55" s="19">
        <v>913</v>
      </c>
      <c r="T55" s="19"/>
      <c r="U55" s="19" t="s">
        <v>35</v>
      </c>
      <c r="V55" s="19" t="s">
        <v>316</v>
      </c>
      <c r="W55" s="3"/>
      <c r="X55" s="3"/>
      <c r="Y55" s="3"/>
      <c r="Z55" s="3"/>
    </row>
    <row r="56" s="2" customFormat="1" ht="63" customHeight="1" spans="1:26">
      <c r="A56" s="19">
        <v>52</v>
      </c>
      <c r="B56" s="19" t="s">
        <v>317</v>
      </c>
      <c r="C56" s="19" t="s">
        <v>26</v>
      </c>
      <c r="D56" s="19" t="s">
        <v>27</v>
      </c>
      <c r="E56" s="19" t="s">
        <v>288</v>
      </c>
      <c r="F56" s="19" t="s">
        <v>281</v>
      </c>
      <c r="G56" s="19" t="s">
        <v>318</v>
      </c>
      <c r="H56" s="19" t="s">
        <v>319</v>
      </c>
      <c r="I56" s="19" t="s">
        <v>320</v>
      </c>
      <c r="J56" s="19">
        <v>140</v>
      </c>
      <c r="K56" s="19">
        <v>140</v>
      </c>
      <c r="L56" s="19"/>
      <c r="M56" s="19">
        <f t="shared" si="1"/>
        <v>0</v>
      </c>
      <c r="N56" s="19"/>
      <c r="O56" s="19" t="str">
        <f>VLOOKUP(B56,[3]项目信息综合查询_1!$I$4:$L$400000,4,FALSE)</f>
        <v>0</v>
      </c>
      <c r="P56" s="19" t="s">
        <v>321</v>
      </c>
      <c r="Q56" s="19">
        <v>38</v>
      </c>
      <c r="R56" s="19">
        <v>21</v>
      </c>
      <c r="S56" s="19">
        <v>17</v>
      </c>
      <c r="T56" s="19">
        <v>1974</v>
      </c>
      <c r="U56" s="19" t="s">
        <v>35</v>
      </c>
      <c r="V56" s="19" t="s">
        <v>322</v>
      </c>
      <c r="W56" s="3"/>
      <c r="X56" s="3"/>
      <c r="Y56" s="3"/>
      <c r="Z56" s="3"/>
    </row>
    <row r="57" s="2" customFormat="1" ht="63" customHeight="1" spans="1:26">
      <c r="A57" s="19">
        <v>53</v>
      </c>
      <c r="B57" s="19" t="s">
        <v>323</v>
      </c>
      <c r="C57" s="19" t="s">
        <v>26</v>
      </c>
      <c r="D57" s="19" t="s">
        <v>27</v>
      </c>
      <c r="E57" s="19" t="s">
        <v>324</v>
      </c>
      <c r="F57" s="19" t="s">
        <v>281</v>
      </c>
      <c r="G57" s="19" t="s">
        <v>325</v>
      </c>
      <c r="H57" s="19" t="s">
        <v>326</v>
      </c>
      <c r="I57" s="19" t="s">
        <v>327</v>
      </c>
      <c r="J57" s="19">
        <v>1580</v>
      </c>
      <c r="K57" s="19">
        <v>200</v>
      </c>
      <c r="L57" s="19">
        <v>1000</v>
      </c>
      <c r="M57" s="19">
        <f t="shared" si="1"/>
        <v>380</v>
      </c>
      <c r="N57" s="19"/>
      <c r="O57" s="19" t="str">
        <f>VLOOKUP(B57,[3]项目信息综合查询_1!$I$4:$L$400000,4,FALSE)</f>
        <v>50</v>
      </c>
      <c r="P57" s="19" t="s">
        <v>326</v>
      </c>
      <c r="Q57" s="19">
        <v>1560</v>
      </c>
      <c r="R57" s="19">
        <v>95</v>
      </c>
      <c r="S57" s="19">
        <v>1465</v>
      </c>
      <c r="T57" s="19"/>
      <c r="U57" s="19" t="s">
        <v>35</v>
      </c>
      <c r="V57" s="19" t="s">
        <v>328</v>
      </c>
      <c r="W57" s="3"/>
      <c r="X57" s="3"/>
      <c r="Y57" s="3"/>
      <c r="Z57" s="3"/>
    </row>
    <row r="58" s="2" customFormat="1" ht="63" customHeight="1" spans="1:26">
      <c r="A58" s="19">
        <v>54</v>
      </c>
      <c r="B58" s="19" t="s">
        <v>329</v>
      </c>
      <c r="C58" s="19" t="s">
        <v>26</v>
      </c>
      <c r="D58" s="19" t="s">
        <v>27</v>
      </c>
      <c r="E58" s="19" t="s">
        <v>324</v>
      </c>
      <c r="F58" s="19" t="s">
        <v>281</v>
      </c>
      <c r="G58" s="19" t="s">
        <v>325</v>
      </c>
      <c r="H58" s="19" t="s">
        <v>330</v>
      </c>
      <c r="I58" s="19" t="s">
        <v>331</v>
      </c>
      <c r="J58" s="19">
        <v>950</v>
      </c>
      <c r="K58" s="19">
        <v>200</v>
      </c>
      <c r="L58" s="19">
        <v>100</v>
      </c>
      <c r="M58" s="19">
        <f t="shared" si="1"/>
        <v>650</v>
      </c>
      <c r="N58" s="19"/>
      <c r="O58" s="19" t="str">
        <f>VLOOKUP(B58,[3]项目信息综合查询_1!$I$4:$L$400000,4,FALSE)</f>
        <v>0</v>
      </c>
      <c r="P58" s="19" t="s">
        <v>330</v>
      </c>
      <c r="Q58" s="19">
        <v>1560</v>
      </c>
      <c r="R58" s="19">
        <v>95</v>
      </c>
      <c r="S58" s="19">
        <v>1465</v>
      </c>
      <c r="T58" s="19"/>
      <c r="U58" s="19" t="s">
        <v>35</v>
      </c>
      <c r="V58" s="19" t="s">
        <v>328</v>
      </c>
      <c r="W58" s="3"/>
      <c r="X58" s="3"/>
      <c r="Y58" s="3"/>
      <c r="Z58" s="3"/>
    </row>
    <row r="59" s="2" customFormat="1" ht="63" customHeight="1" spans="1:26">
      <c r="A59" s="19">
        <v>55</v>
      </c>
      <c r="B59" s="19" t="s">
        <v>332</v>
      </c>
      <c r="C59" s="19" t="s">
        <v>166</v>
      </c>
      <c r="D59" s="19" t="s">
        <v>71</v>
      </c>
      <c r="E59" s="19" t="s">
        <v>333</v>
      </c>
      <c r="F59" s="19" t="s">
        <v>281</v>
      </c>
      <c r="G59" s="19" t="s">
        <v>334</v>
      </c>
      <c r="H59" s="19" t="s">
        <v>335</v>
      </c>
      <c r="I59" s="19" t="s">
        <v>336</v>
      </c>
      <c r="J59" s="19">
        <v>800</v>
      </c>
      <c r="K59" s="19">
        <v>800</v>
      </c>
      <c r="L59" s="19"/>
      <c r="M59" s="19">
        <f t="shared" si="1"/>
        <v>0</v>
      </c>
      <c r="N59" s="19"/>
      <c r="O59" s="19" t="str">
        <f>VLOOKUP(B59,[3]项目信息综合查询_1!$I$4:$L$400000,4,FALSE)</f>
        <v>0</v>
      </c>
      <c r="P59" s="19" t="s">
        <v>337</v>
      </c>
      <c r="Q59" s="19">
        <v>421</v>
      </c>
      <c r="R59" s="19">
        <v>345</v>
      </c>
      <c r="S59" s="19">
        <v>76</v>
      </c>
      <c r="T59" s="19"/>
      <c r="U59" s="19" t="s">
        <v>75</v>
      </c>
      <c r="V59" s="19" t="s">
        <v>338</v>
      </c>
      <c r="W59" s="3"/>
      <c r="X59" s="3"/>
      <c r="Y59" s="3"/>
      <c r="Z59" s="3"/>
    </row>
    <row r="60" s="2" customFormat="1" ht="63" customHeight="1" spans="1:26">
      <c r="A60" s="19">
        <v>56</v>
      </c>
      <c r="B60" s="19" t="s">
        <v>339</v>
      </c>
      <c r="C60" s="19" t="s">
        <v>166</v>
      </c>
      <c r="D60" s="19" t="s">
        <v>71</v>
      </c>
      <c r="E60" s="19" t="s">
        <v>340</v>
      </c>
      <c r="F60" s="19" t="s">
        <v>281</v>
      </c>
      <c r="G60" s="19" t="s">
        <v>340</v>
      </c>
      <c r="H60" s="19" t="s">
        <v>341</v>
      </c>
      <c r="I60" s="19" t="s">
        <v>342</v>
      </c>
      <c r="J60" s="19">
        <v>48.5</v>
      </c>
      <c r="K60" s="19">
        <v>45</v>
      </c>
      <c r="L60" s="19"/>
      <c r="M60" s="19">
        <f t="shared" si="1"/>
        <v>3.5</v>
      </c>
      <c r="N60" s="19">
        <v>0.1125</v>
      </c>
      <c r="O60" s="19" t="str">
        <f>VLOOKUP(B60,[3]项目信息综合查询_1!$I$4:$L$400000,4,FALSE)</f>
        <v>48.681204</v>
      </c>
      <c r="P60" s="19" t="s">
        <v>341</v>
      </c>
      <c r="Q60" s="19">
        <v>1141</v>
      </c>
      <c r="R60" s="19">
        <v>614</v>
      </c>
      <c r="S60" s="19">
        <v>527</v>
      </c>
      <c r="T60" s="19"/>
      <c r="U60" s="19" t="s">
        <v>35</v>
      </c>
      <c r="V60" s="19" t="s">
        <v>343</v>
      </c>
      <c r="W60" s="3"/>
      <c r="X60" s="3"/>
      <c r="Y60" s="3"/>
      <c r="Z60" s="3"/>
    </row>
    <row r="61" s="2" customFormat="1" ht="63" customHeight="1" spans="1:26">
      <c r="A61" s="19">
        <v>57</v>
      </c>
      <c r="B61" s="19" t="s">
        <v>344</v>
      </c>
      <c r="C61" s="19" t="s">
        <v>166</v>
      </c>
      <c r="D61" s="19" t="s">
        <v>71</v>
      </c>
      <c r="E61" s="19" t="s">
        <v>340</v>
      </c>
      <c r="F61" s="19" t="s">
        <v>281</v>
      </c>
      <c r="G61" s="19" t="s">
        <v>340</v>
      </c>
      <c r="H61" s="19" t="s">
        <v>345</v>
      </c>
      <c r="I61" s="19" t="s">
        <v>342</v>
      </c>
      <c r="J61" s="19">
        <v>12</v>
      </c>
      <c r="K61" s="19">
        <v>12</v>
      </c>
      <c r="L61" s="19"/>
      <c r="M61" s="19">
        <f t="shared" si="1"/>
        <v>0</v>
      </c>
      <c r="N61" s="19">
        <v>0.0375</v>
      </c>
      <c r="O61" s="19" t="str">
        <f>VLOOKUP(B61,[3]项目信息综合查询_1!$I$4:$L$400000,4,FALSE)</f>
        <v>0</v>
      </c>
      <c r="P61" s="19" t="s">
        <v>345</v>
      </c>
      <c r="Q61" s="19">
        <v>1141</v>
      </c>
      <c r="R61" s="19">
        <v>614</v>
      </c>
      <c r="S61" s="19">
        <v>527</v>
      </c>
      <c r="T61" s="19"/>
      <c r="U61" s="19" t="s">
        <v>35</v>
      </c>
      <c r="V61" s="19" t="s">
        <v>343</v>
      </c>
      <c r="W61" s="3"/>
      <c r="X61" s="3"/>
      <c r="Y61" s="3"/>
      <c r="Z61" s="3"/>
    </row>
    <row r="62" s="2" customFormat="1" ht="63" customHeight="1" spans="1:26">
      <c r="A62" s="19">
        <v>58</v>
      </c>
      <c r="B62" s="19" t="s">
        <v>346</v>
      </c>
      <c r="C62" s="19" t="s">
        <v>26</v>
      </c>
      <c r="D62" s="19" t="s">
        <v>27</v>
      </c>
      <c r="E62" s="19" t="s">
        <v>347</v>
      </c>
      <c r="F62" s="19" t="s">
        <v>281</v>
      </c>
      <c r="G62" s="19" t="s">
        <v>347</v>
      </c>
      <c r="H62" s="19" t="s">
        <v>348</v>
      </c>
      <c r="I62" s="19">
        <v>2</v>
      </c>
      <c r="J62" s="19">
        <v>40</v>
      </c>
      <c r="K62" s="19">
        <v>35</v>
      </c>
      <c r="L62" s="19"/>
      <c r="M62" s="19">
        <f t="shared" si="1"/>
        <v>5</v>
      </c>
      <c r="N62" s="19"/>
      <c r="O62" s="19" t="str">
        <f>VLOOKUP(B62,[3]项目信息综合查询_1!$I$4:$L$400000,4,FALSE)</f>
        <v>0</v>
      </c>
      <c r="P62" s="19" t="s">
        <v>348</v>
      </c>
      <c r="Q62" s="19">
        <v>1635</v>
      </c>
      <c r="R62" s="19">
        <v>449</v>
      </c>
      <c r="S62" s="19">
        <v>1186</v>
      </c>
      <c r="T62" s="19"/>
      <c r="U62" s="19" t="s">
        <v>35</v>
      </c>
      <c r="V62" s="19" t="s">
        <v>349</v>
      </c>
      <c r="W62" s="3"/>
      <c r="X62" s="3"/>
      <c r="Y62" s="3"/>
      <c r="Z62" s="3"/>
    </row>
    <row r="63" s="2" customFormat="1" ht="63" customHeight="1" spans="1:26">
      <c r="A63" s="19">
        <v>59</v>
      </c>
      <c r="B63" s="19" t="s">
        <v>350</v>
      </c>
      <c r="C63" s="19" t="s">
        <v>53</v>
      </c>
      <c r="D63" s="19" t="s">
        <v>27</v>
      </c>
      <c r="E63" s="19" t="s">
        <v>351</v>
      </c>
      <c r="F63" s="19" t="s">
        <v>281</v>
      </c>
      <c r="G63" s="19" t="s">
        <v>352</v>
      </c>
      <c r="H63" s="19" t="s">
        <v>353</v>
      </c>
      <c r="I63" s="19" t="s">
        <v>354</v>
      </c>
      <c r="J63" s="19">
        <v>80</v>
      </c>
      <c r="K63" s="19">
        <v>42</v>
      </c>
      <c r="L63" s="19"/>
      <c r="M63" s="19">
        <f t="shared" si="1"/>
        <v>38</v>
      </c>
      <c r="N63" s="19" t="s">
        <v>355</v>
      </c>
      <c r="O63" s="19" t="str">
        <f>VLOOKUP(B63,[3]项目信息综合查询_1!$I$4:$L$400000,4,FALSE)</f>
        <v>0</v>
      </c>
      <c r="P63" s="19" t="s">
        <v>356</v>
      </c>
      <c r="Q63" s="19">
        <v>148</v>
      </c>
      <c r="R63" s="19">
        <v>96</v>
      </c>
      <c r="S63" s="19">
        <v>52</v>
      </c>
      <c r="T63" s="19">
        <v>18000</v>
      </c>
      <c r="U63" s="19" t="s">
        <v>35</v>
      </c>
      <c r="V63" s="19" t="s">
        <v>357</v>
      </c>
      <c r="W63" s="3"/>
      <c r="X63" s="3"/>
      <c r="Y63" s="3"/>
      <c r="Z63" s="3"/>
    </row>
    <row r="64" s="2" customFormat="1" ht="63" customHeight="1" spans="1:26">
      <c r="A64" s="19">
        <v>60</v>
      </c>
      <c r="B64" s="19" t="s">
        <v>358</v>
      </c>
      <c r="C64" s="19" t="s">
        <v>26</v>
      </c>
      <c r="D64" s="19" t="s">
        <v>27</v>
      </c>
      <c r="E64" s="19" t="s">
        <v>288</v>
      </c>
      <c r="F64" s="19" t="s">
        <v>281</v>
      </c>
      <c r="G64" s="19" t="s">
        <v>359</v>
      </c>
      <c r="H64" s="19" t="s">
        <v>360</v>
      </c>
      <c r="I64" s="19" t="s">
        <v>361</v>
      </c>
      <c r="J64" s="19">
        <v>70</v>
      </c>
      <c r="K64" s="19">
        <v>50</v>
      </c>
      <c r="L64" s="19"/>
      <c r="M64" s="19">
        <f t="shared" si="1"/>
        <v>20</v>
      </c>
      <c r="N64" s="19"/>
      <c r="O64" s="19" t="str">
        <f>VLOOKUP(B64,[3]项目信息综合查询_1!$I$4:$L$400000,4,FALSE)</f>
        <v>0</v>
      </c>
      <c r="P64" s="19" t="s">
        <v>362</v>
      </c>
      <c r="Q64" s="19">
        <v>750</v>
      </c>
      <c r="R64" s="19">
        <v>15</v>
      </c>
      <c r="S64" s="19">
        <v>90</v>
      </c>
      <c r="T64" s="19"/>
      <c r="U64" s="19" t="s">
        <v>35</v>
      </c>
      <c r="V64" s="19" t="s">
        <v>363</v>
      </c>
      <c r="W64" s="3"/>
      <c r="X64" s="3"/>
      <c r="Y64" s="3"/>
      <c r="Z64" s="3"/>
    </row>
    <row r="65" s="2" customFormat="1" ht="63" customHeight="1" spans="1:26">
      <c r="A65" s="19">
        <v>61</v>
      </c>
      <c r="B65" s="19" t="s">
        <v>364</v>
      </c>
      <c r="C65" s="19" t="s">
        <v>166</v>
      </c>
      <c r="D65" s="19" t="s">
        <v>71</v>
      </c>
      <c r="E65" s="19" t="s">
        <v>288</v>
      </c>
      <c r="F65" s="19" t="s">
        <v>281</v>
      </c>
      <c r="G65" s="19" t="s">
        <v>359</v>
      </c>
      <c r="H65" s="19" t="s">
        <v>365</v>
      </c>
      <c r="I65" s="19" t="s">
        <v>366</v>
      </c>
      <c r="J65" s="19">
        <v>1000</v>
      </c>
      <c r="K65" s="19">
        <v>800</v>
      </c>
      <c r="L65" s="19">
        <v>200</v>
      </c>
      <c r="M65" s="19">
        <f t="shared" si="1"/>
        <v>0</v>
      </c>
      <c r="N65" s="19"/>
      <c r="O65" s="19" t="str">
        <f>VLOOKUP(B65,[3]项目信息综合查询_1!$I$4:$L$400000,4,FALSE)</f>
        <v>0</v>
      </c>
      <c r="P65" s="19" t="s">
        <v>367</v>
      </c>
      <c r="Q65" s="19">
        <v>750</v>
      </c>
      <c r="R65" s="19">
        <v>15</v>
      </c>
      <c r="S65" s="19">
        <v>90</v>
      </c>
      <c r="T65" s="19"/>
      <c r="U65" s="19" t="s">
        <v>75</v>
      </c>
      <c r="V65" s="19" t="s">
        <v>368</v>
      </c>
      <c r="W65" s="3"/>
      <c r="X65" s="3"/>
      <c r="Y65" s="3"/>
      <c r="Z65" s="3"/>
    </row>
    <row r="66" s="2" customFormat="1" ht="63" customHeight="1" spans="1:26">
      <c r="A66" s="19">
        <v>62</v>
      </c>
      <c r="B66" s="19" t="s">
        <v>369</v>
      </c>
      <c r="C66" s="19" t="s">
        <v>53</v>
      </c>
      <c r="D66" s="19" t="s">
        <v>27</v>
      </c>
      <c r="E66" s="19" t="s">
        <v>370</v>
      </c>
      <c r="F66" s="19" t="s">
        <v>281</v>
      </c>
      <c r="G66" s="19" t="s">
        <v>371</v>
      </c>
      <c r="H66" s="19" t="s">
        <v>372</v>
      </c>
      <c r="I66" s="19" t="s">
        <v>373</v>
      </c>
      <c r="J66" s="19">
        <v>80</v>
      </c>
      <c r="K66" s="19">
        <v>52</v>
      </c>
      <c r="L66" s="19"/>
      <c r="M66" s="19">
        <f t="shared" si="1"/>
        <v>28</v>
      </c>
      <c r="N66" s="19"/>
      <c r="O66" s="19" t="str">
        <f>VLOOKUP(B66,[3]项目信息综合查询_1!$I$4:$L$400000,4,FALSE)</f>
        <v>0</v>
      </c>
      <c r="P66" s="19" t="s">
        <v>374</v>
      </c>
      <c r="Q66" s="19">
        <v>1032</v>
      </c>
      <c r="R66" s="19">
        <v>18</v>
      </c>
      <c r="S66" s="19">
        <v>1014</v>
      </c>
      <c r="T66" s="19"/>
      <c r="U66" s="19" t="s">
        <v>35</v>
      </c>
      <c r="V66" s="19" t="s">
        <v>375</v>
      </c>
      <c r="W66" s="3"/>
      <c r="X66" s="3"/>
      <c r="Y66" s="3"/>
      <c r="Z66" s="3"/>
    </row>
    <row r="67" s="2" customFormat="1" ht="63" customHeight="1" spans="1:26">
      <c r="A67" s="19">
        <v>63</v>
      </c>
      <c r="B67" s="19" t="s">
        <v>376</v>
      </c>
      <c r="C67" s="19" t="s">
        <v>26</v>
      </c>
      <c r="D67" s="19" t="s">
        <v>71</v>
      </c>
      <c r="E67" s="19" t="s">
        <v>288</v>
      </c>
      <c r="F67" s="19" t="s">
        <v>281</v>
      </c>
      <c r="G67" s="19" t="s">
        <v>377</v>
      </c>
      <c r="H67" s="19" t="s">
        <v>378</v>
      </c>
      <c r="I67" s="19" t="s">
        <v>379</v>
      </c>
      <c r="J67" s="19">
        <v>20</v>
      </c>
      <c r="K67" s="19">
        <v>15</v>
      </c>
      <c r="L67" s="19">
        <v>5</v>
      </c>
      <c r="M67" s="19">
        <f t="shared" si="1"/>
        <v>0</v>
      </c>
      <c r="N67" s="19"/>
      <c r="O67" s="19" t="str">
        <f>VLOOKUP(B67,[3]项目信息综合查询_1!$I$4:$L$400000,4,FALSE)</f>
        <v>0</v>
      </c>
      <c r="P67" s="19" t="s">
        <v>380</v>
      </c>
      <c r="Q67" s="19">
        <v>1423</v>
      </c>
      <c r="R67" s="19">
        <v>862</v>
      </c>
      <c r="S67" s="19">
        <v>561</v>
      </c>
      <c r="T67" s="19">
        <v>3000</v>
      </c>
      <c r="U67" s="19" t="s">
        <v>35</v>
      </c>
      <c r="V67" s="19" t="s">
        <v>381</v>
      </c>
      <c r="W67" s="3"/>
      <c r="X67" s="3"/>
      <c r="Y67" s="3"/>
      <c r="Z67" s="3"/>
    </row>
    <row r="68" s="2" customFormat="1" ht="63" customHeight="1" spans="1:26">
      <c r="A68" s="19">
        <v>64</v>
      </c>
      <c r="B68" s="19" t="s">
        <v>382</v>
      </c>
      <c r="C68" s="19" t="s">
        <v>53</v>
      </c>
      <c r="D68" s="19" t="s">
        <v>27</v>
      </c>
      <c r="E68" s="19" t="s">
        <v>288</v>
      </c>
      <c r="F68" s="19" t="s">
        <v>281</v>
      </c>
      <c r="G68" s="19" t="s">
        <v>377</v>
      </c>
      <c r="H68" s="19" t="s">
        <v>383</v>
      </c>
      <c r="I68" s="19" t="s">
        <v>384</v>
      </c>
      <c r="J68" s="19">
        <v>46</v>
      </c>
      <c r="K68" s="19">
        <v>40</v>
      </c>
      <c r="L68" s="19">
        <v>6</v>
      </c>
      <c r="M68" s="19">
        <f t="shared" si="1"/>
        <v>0</v>
      </c>
      <c r="N68" s="19"/>
      <c r="O68" s="19" t="str">
        <f>VLOOKUP(B68,[3]项目信息综合查询_1!$I$4:$L$400000,4,FALSE)</f>
        <v>0</v>
      </c>
      <c r="P68" s="19" t="s">
        <v>383</v>
      </c>
      <c r="Q68" s="19">
        <v>1423</v>
      </c>
      <c r="R68" s="19">
        <v>862</v>
      </c>
      <c r="S68" s="19">
        <v>561</v>
      </c>
      <c r="T68" s="19">
        <v>3000</v>
      </c>
      <c r="U68" s="19" t="s">
        <v>35</v>
      </c>
      <c r="V68" s="19" t="s">
        <v>375</v>
      </c>
      <c r="W68" s="3"/>
      <c r="X68" s="3"/>
      <c r="Y68" s="3"/>
      <c r="Z68" s="3"/>
    </row>
    <row r="69" s="2" customFormat="1" ht="63" customHeight="1" spans="1:26">
      <c r="A69" s="19">
        <v>65</v>
      </c>
      <c r="B69" s="22" t="s">
        <v>385</v>
      </c>
      <c r="C69" s="19" t="s">
        <v>26</v>
      </c>
      <c r="D69" s="19" t="s">
        <v>71</v>
      </c>
      <c r="E69" s="19" t="s">
        <v>386</v>
      </c>
      <c r="F69" s="19" t="s">
        <v>281</v>
      </c>
      <c r="G69" s="19" t="s">
        <v>386</v>
      </c>
      <c r="H69" s="19" t="s">
        <v>387</v>
      </c>
      <c r="I69" s="19" t="s">
        <v>388</v>
      </c>
      <c r="J69" s="19">
        <v>50</v>
      </c>
      <c r="K69" s="19">
        <v>50</v>
      </c>
      <c r="L69" s="19"/>
      <c r="M69" s="19">
        <f t="shared" si="1"/>
        <v>0</v>
      </c>
      <c r="N69" s="19">
        <v>1</v>
      </c>
      <c r="O69" s="19" t="str">
        <f>VLOOKUP(B69,[3]项目信息综合查询_1!$I$4:$L$400000,4,FALSE)</f>
        <v>0</v>
      </c>
      <c r="P69" s="19" t="s">
        <v>387</v>
      </c>
      <c r="Q69" s="19">
        <v>223</v>
      </c>
      <c r="R69" s="19">
        <v>193</v>
      </c>
      <c r="S69" s="19">
        <v>30</v>
      </c>
      <c r="T69" s="19"/>
      <c r="U69" s="19" t="s">
        <v>35</v>
      </c>
      <c r="V69" s="19" t="s">
        <v>389</v>
      </c>
      <c r="W69" s="3"/>
      <c r="X69" s="3"/>
      <c r="Y69" s="3"/>
      <c r="Z69" s="3"/>
    </row>
    <row r="70" s="2" customFormat="1" ht="63" customHeight="1" spans="1:26">
      <c r="A70" s="19">
        <v>66</v>
      </c>
      <c r="B70" s="19" t="s">
        <v>390</v>
      </c>
      <c r="C70" s="19" t="s">
        <v>26</v>
      </c>
      <c r="D70" s="19" t="s">
        <v>71</v>
      </c>
      <c r="E70" s="19" t="s">
        <v>386</v>
      </c>
      <c r="F70" s="19" t="s">
        <v>281</v>
      </c>
      <c r="G70" s="19" t="s">
        <v>386</v>
      </c>
      <c r="H70" s="19" t="s">
        <v>391</v>
      </c>
      <c r="I70" s="19" t="s">
        <v>392</v>
      </c>
      <c r="J70" s="19">
        <v>40</v>
      </c>
      <c r="K70" s="19">
        <v>40</v>
      </c>
      <c r="L70" s="19"/>
      <c r="M70" s="19">
        <f t="shared" si="1"/>
        <v>0</v>
      </c>
      <c r="N70" s="19">
        <v>1</v>
      </c>
      <c r="O70" s="19" t="str">
        <f>VLOOKUP(B70,[3]项目信息综合查询_1!$I$4:$L$400000,4,FALSE)</f>
        <v>0</v>
      </c>
      <c r="P70" s="19" t="s">
        <v>391</v>
      </c>
      <c r="Q70" s="19">
        <v>284</v>
      </c>
      <c r="R70" s="19">
        <v>68</v>
      </c>
      <c r="S70" s="19">
        <v>216</v>
      </c>
      <c r="T70" s="19"/>
      <c r="U70" s="19" t="s">
        <v>35</v>
      </c>
      <c r="V70" s="19" t="s">
        <v>389</v>
      </c>
      <c r="W70" s="3"/>
      <c r="X70" s="3"/>
      <c r="Y70" s="3"/>
      <c r="Z70" s="3"/>
    </row>
    <row r="71" s="2" customFormat="1" ht="63" customHeight="1" spans="1:26">
      <c r="A71" s="19">
        <v>67</v>
      </c>
      <c r="B71" s="19" t="s">
        <v>393</v>
      </c>
      <c r="C71" s="19" t="s">
        <v>26</v>
      </c>
      <c r="D71" s="19" t="s">
        <v>71</v>
      </c>
      <c r="E71" s="19" t="s">
        <v>386</v>
      </c>
      <c r="F71" s="19" t="s">
        <v>281</v>
      </c>
      <c r="G71" s="19" t="s">
        <v>386</v>
      </c>
      <c r="H71" s="19" t="s">
        <v>394</v>
      </c>
      <c r="I71" s="19" t="s">
        <v>392</v>
      </c>
      <c r="J71" s="19">
        <v>110</v>
      </c>
      <c r="K71" s="19">
        <v>110</v>
      </c>
      <c r="L71" s="19"/>
      <c r="M71" s="19">
        <f t="shared" si="1"/>
        <v>0</v>
      </c>
      <c r="N71" s="19">
        <v>1</v>
      </c>
      <c r="O71" s="19" t="str">
        <f>VLOOKUP(B71,[3]项目信息综合查询_1!$I$4:$L$400000,4,FALSE)</f>
        <v>0</v>
      </c>
      <c r="P71" s="19" t="s">
        <v>394</v>
      </c>
      <c r="Q71" s="19">
        <v>284</v>
      </c>
      <c r="R71" s="19">
        <v>68</v>
      </c>
      <c r="S71" s="19">
        <v>216</v>
      </c>
      <c r="T71" s="19"/>
      <c r="U71" s="19" t="s">
        <v>35</v>
      </c>
      <c r="V71" s="19" t="s">
        <v>389</v>
      </c>
      <c r="W71" s="3"/>
      <c r="X71" s="3"/>
      <c r="Y71" s="3"/>
      <c r="Z71" s="3"/>
    </row>
    <row r="72" s="2" customFormat="1" ht="63" customHeight="1" spans="1:26">
      <c r="A72" s="19">
        <v>68</v>
      </c>
      <c r="B72" s="19" t="s">
        <v>395</v>
      </c>
      <c r="C72" s="19" t="s">
        <v>26</v>
      </c>
      <c r="D72" s="19" t="s">
        <v>71</v>
      </c>
      <c r="E72" s="19" t="s">
        <v>386</v>
      </c>
      <c r="F72" s="19" t="s">
        <v>281</v>
      </c>
      <c r="G72" s="19" t="s">
        <v>386</v>
      </c>
      <c r="H72" s="19" t="s">
        <v>396</v>
      </c>
      <c r="I72" s="19" t="s">
        <v>392</v>
      </c>
      <c r="J72" s="19">
        <v>10</v>
      </c>
      <c r="K72" s="19">
        <v>10</v>
      </c>
      <c r="L72" s="19"/>
      <c r="M72" s="19">
        <f t="shared" si="1"/>
        <v>0</v>
      </c>
      <c r="N72" s="19">
        <v>1</v>
      </c>
      <c r="O72" s="19" t="str">
        <f>VLOOKUP(B72,[3]项目信息综合查询_1!$I$4:$L$400000,4,FALSE)</f>
        <v>0</v>
      </c>
      <c r="P72" s="19" t="s">
        <v>396</v>
      </c>
      <c r="Q72" s="19">
        <v>490</v>
      </c>
      <c r="R72" s="19">
        <v>340</v>
      </c>
      <c r="S72" s="19">
        <v>150</v>
      </c>
      <c r="T72" s="19"/>
      <c r="U72" s="19" t="s">
        <v>35</v>
      </c>
      <c r="V72" s="19" t="s">
        <v>389</v>
      </c>
      <c r="W72" s="3"/>
      <c r="X72" s="3"/>
      <c r="Y72" s="3"/>
      <c r="Z72" s="3"/>
    </row>
    <row r="73" s="2" customFormat="1" ht="63" customHeight="1" spans="1:26">
      <c r="A73" s="19">
        <v>69</v>
      </c>
      <c r="B73" s="19" t="s">
        <v>397</v>
      </c>
      <c r="C73" s="19" t="s">
        <v>26</v>
      </c>
      <c r="D73" s="19" t="s">
        <v>71</v>
      </c>
      <c r="E73" s="19" t="s">
        <v>386</v>
      </c>
      <c r="F73" s="19" t="s">
        <v>281</v>
      </c>
      <c r="G73" s="19" t="s">
        <v>386</v>
      </c>
      <c r="H73" s="19" t="s">
        <v>398</v>
      </c>
      <c r="I73" s="19" t="s">
        <v>392</v>
      </c>
      <c r="J73" s="19">
        <v>10</v>
      </c>
      <c r="K73" s="19">
        <v>10</v>
      </c>
      <c r="L73" s="19"/>
      <c r="M73" s="19">
        <f t="shared" si="1"/>
        <v>0</v>
      </c>
      <c r="N73" s="19">
        <v>1</v>
      </c>
      <c r="O73" s="19" t="str">
        <f>VLOOKUP(B73,[3]项目信息综合查询_1!$I$4:$L$400000,4,FALSE)</f>
        <v>0</v>
      </c>
      <c r="P73" s="19" t="s">
        <v>398</v>
      </c>
      <c r="Q73" s="19">
        <v>490</v>
      </c>
      <c r="R73" s="19">
        <v>340</v>
      </c>
      <c r="S73" s="19">
        <v>150</v>
      </c>
      <c r="T73" s="19"/>
      <c r="U73" s="19" t="s">
        <v>35</v>
      </c>
      <c r="V73" s="19" t="s">
        <v>389</v>
      </c>
      <c r="W73" s="3"/>
      <c r="X73" s="3"/>
      <c r="Y73" s="3"/>
      <c r="Z73" s="3"/>
    </row>
    <row r="74" s="2" customFormat="1" ht="63" customHeight="1" spans="1:26">
      <c r="A74" s="19">
        <v>70</v>
      </c>
      <c r="B74" s="19" t="s">
        <v>399</v>
      </c>
      <c r="C74" s="19" t="s">
        <v>400</v>
      </c>
      <c r="D74" s="19" t="s">
        <v>71</v>
      </c>
      <c r="E74" s="19" t="s">
        <v>401</v>
      </c>
      <c r="F74" s="19" t="s">
        <v>281</v>
      </c>
      <c r="G74" s="19" t="s">
        <v>402</v>
      </c>
      <c r="H74" s="19" t="s">
        <v>403</v>
      </c>
      <c r="I74" s="19" t="s">
        <v>404</v>
      </c>
      <c r="J74" s="19">
        <v>300</v>
      </c>
      <c r="K74" s="19">
        <v>300</v>
      </c>
      <c r="L74" s="19"/>
      <c r="M74" s="19">
        <f t="shared" si="1"/>
        <v>0</v>
      </c>
      <c r="N74" s="19"/>
      <c r="O74" s="19" t="str">
        <f>VLOOKUP(B74,[3]项目信息综合查询_1!$I$4:$L$400000,4,FALSE)</f>
        <v>0</v>
      </c>
      <c r="P74" s="19" t="s">
        <v>405</v>
      </c>
      <c r="Q74" s="19">
        <v>1277</v>
      </c>
      <c r="R74" s="19">
        <v>337</v>
      </c>
      <c r="S74" s="19">
        <v>940</v>
      </c>
      <c r="T74" s="19"/>
      <c r="U74" s="19" t="s">
        <v>68</v>
      </c>
      <c r="V74" s="19" t="s">
        <v>406</v>
      </c>
      <c r="W74" s="3"/>
      <c r="X74" s="3"/>
      <c r="Y74" s="3"/>
      <c r="Z74" s="3"/>
    </row>
    <row r="75" s="2" customFormat="1" ht="63" customHeight="1" spans="1:26">
      <c r="A75" s="19">
        <v>71</v>
      </c>
      <c r="B75" s="19" t="s">
        <v>407</v>
      </c>
      <c r="C75" s="19" t="s">
        <v>26</v>
      </c>
      <c r="D75" s="19" t="s">
        <v>27</v>
      </c>
      <c r="E75" s="19" t="s">
        <v>408</v>
      </c>
      <c r="F75" s="19" t="s">
        <v>281</v>
      </c>
      <c r="G75" s="19" t="s">
        <v>409</v>
      </c>
      <c r="H75" s="19" t="s">
        <v>410</v>
      </c>
      <c r="I75" s="19" t="s">
        <v>331</v>
      </c>
      <c r="J75" s="19">
        <v>35</v>
      </c>
      <c r="K75" s="19">
        <v>5</v>
      </c>
      <c r="L75" s="19">
        <v>30</v>
      </c>
      <c r="M75" s="19">
        <f t="shared" si="1"/>
        <v>0</v>
      </c>
      <c r="N75" s="19"/>
      <c r="O75" s="19" t="str">
        <f>VLOOKUP(B75,[3]项目信息综合查询_1!$I$4:$L$400000,4,FALSE)</f>
        <v>0</v>
      </c>
      <c r="P75" s="19" t="s">
        <v>411</v>
      </c>
      <c r="Q75" s="19">
        <v>1263</v>
      </c>
      <c r="R75" s="19">
        <v>323</v>
      </c>
      <c r="S75" s="19">
        <v>940</v>
      </c>
      <c r="T75" s="19"/>
      <c r="U75" s="19" t="s">
        <v>35</v>
      </c>
      <c r="V75" s="19" t="s">
        <v>328</v>
      </c>
      <c r="W75" s="3"/>
      <c r="X75" s="3"/>
      <c r="Y75" s="3"/>
      <c r="Z75" s="3"/>
    </row>
    <row r="76" s="2" customFormat="1" ht="63" customHeight="1" spans="1:26">
      <c r="A76" s="19">
        <v>72</v>
      </c>
      <c r="B76" s="19" t="s">
        <v>412</v>
      </c>
      <c r="C76" s="19" t="s">
        <v>26</v>
      </c>
      <c r="D76" s="19" t="s">
        <v>27</v>
      </c>
      <c r="E76" s="19" t="s">
        <v>408</v>
      </c>
      <c r="F76" s="19" t="s">
        <v>281</v>
      </c>
      <c r="G76" s="19" t="s">
        <v>409</v>
      </c>
      <c r="H76" s="19" t="s">
        <v>410</v>
      </c>
      <c r="I76" s="19" t="s">
        <v>413</v>
      </c>
      <c r="J76" s="19">
        <v>35</v>
      </c>
      <c r="K76" s="19">
        <v>5</v>
      </c>
      <c r="L76" s="19">
        <v>30</v>
      </c>
      <c r="M76" s="19">
        <f t="shared" si="1"/>
        <v>0</v>
      </c>
      <c r="N76" s="19"/>
      <c r="O76" s="19" t="str">
        <f>VLOOKUP(B76,[3]项目信息综合查询_1!$I$4:$L$400000,4,FALSE)</f>
        <v>0</v>
      </c>
      <c r="P76" s="19" t="s">
        <v>414</v>
      </c>
      <c r="Q76" s="19">
        <v>1263</v>
      </c>
      <c r="R76" s="19">
        <v>323</v>
      </c>
      <c r="S76" s="19">
        <v>940</v>
      </c>
      <c r="T76" s="19"/>
      <c r="U76" s="19" t="s">
        <v>35</v>
      </c>
      <c r="V76" s="19" t="s">
        <v>328</v>
      </c>
      <c r="W76" s="3"/>
      <c r="X76" s="3"/>
      <c r="Y76" s="3"/>
      <c r="Z76" s="3"/>
    </row>
    <row r="77" s="2" customFormat="1" ht="63" customHeight="1" spans="1:26">
      <c r="A77" s="19">
        <v>73</v>
      </c>
      <c r="B77" s="19" t="s">
        <v>415</v>
      </c>
      <c r="C77" s="19" t="s">
        <v>166</v>
      </c>
      <c r="D77" s="19" t="s">
        <v>71</v>
      </c>
      <c r="E77" s="19" t="s">
        <v>409</v>
      </c>
      <c r="F77" s="19" t="s">
        <v>281</v>
      </c>
      <c r="G77" s="19" t="s">
        <v>409</v>
      </c>
      <c r="H77" s="19" t="s">
        <v>416</v>
      </c>
      <c r="I77" s="19" t="s">
        <v>417</v>
      </c>
      <c r="J77" s="19">
        <v>31</v>
      </c>
      <c r="K77" s="19">
        <v>31</v>
      </c>
      <c r="L77" s="19"/>
      <c r="M77" s="19">
        <f t="shared" si="1"/>
        <v>0</v>
      </c>
      <c r="N77" s="19"/>
      <c r="O77" s="19" t="str">
        <f>VLOOKUP(B77,[3]项目信息综合查询_1!$I$4:$L$400000,4,FALSE)</f>
        <v>0</v>
      </c>
      <c r="P77" s="19" t="s">
        <v>418</v>
      </c>
      <c r="Q77" s="19">
        <v>1263</v>
      </c>
      <c r="R77" s="19">
        <v>323</v>
      </c>
      <c r="S77" s="19">
        <v>940</v>
      </c>
      <c r="T77" s="19"/>
      <c r="U77" s="19" t="s">
        <v>35</v>
      </c>
      <c r="V77" s="19" t="s">
        <v>419</v>
      </c>
      <c r="W77" s="3"/>
      <c r="X77" s="3"/>
      <c r="Y77" s="3"/>
      <c r="Z77" s="3"/>
    </row>
    <row r="78" s="2" customFormat="1" ht="63" customHeight="1" spans="1:26">
      <c r="A78" s="19">
        <v>74</v>
      </c>
      <c r="B78" s="19" t="s">
        <v>420</v>
      </c>
      <c r="C78" s="19" t="s">
        <v>53</v>
      </c>
      <c r="D78" s="19" t="s">
        <v>27</v>
      </c>
      <c r="E78" s="19" t="s">
        <v>421</v>
      </c>
      <c r="F78" s="19" t="s">
        <v>281</v>
      </c>
      <c r="G78" s="19" t="s">
        <v>409</v>
      </c>
      <c r="H78" s="19" t="s">
        <v>422</v>
      </c>
      <c r="I78" s="19" t="s">
        <v>423</v>
      </c>
      <c r="J78" s="19">
        <v>92</v>
      </c>
      <c r="K78" s="19">
        <v>80</v>
      </c>
      <c r="L78" s="19">
        <v>12</v>
      </c>
      <c r="M78" s="19">
        <f t="shared" si="1"/>
        <v>0</v>
      </c>
      <c r="N78" s="19"/>
      <c r="O78" s="19" t="str">
        <f>VLOOKUP(B78,[3]项目信息综合查询_1!$I$4:$L$400000,4,FALSE)</f>
        <v>0</v>
      </c>
      <c r="P78" s="19" t="s">
        <v>422</v>
      </c>
      <c r="Q78" s="19">
        <v>1263</v>
      </c>
      <c r="R78" s="19">
        <v>323</v>
      </c>
      <c r="S78" s="19">
        <v>940</v>
      </c>
      <c r="T78" s="19">
        <v>3000</v>
      </c>
      <c r="U78" s="19" t="s">
        <v>35</v>
      </c>
      <c r="V78" s="19" t="s">
        <v>375</v>
      </c>
      <c r="W78" s="3"/>
      <c r="X78" s="3"/>
      <c r="Y78" s="3"/>
      <c r="Z78" s="3"/>
    </row>
    <row r="79" s="2" customFormat="1" ht="63" customHeight="1" spans="1:26">
      <c r="A79" s="19">
        <v>75</v>
      </c>
      <c r="B79" s="19" t="s">
        <v>424</v>
      </c>
      <c r="C79" s="19" t="s">
        <v>53</v>
      </c>
      <c r="D79" s="19" t="s">
        <v>27</v>
      </c>
      <c r="E79" s="19" t="s">
        <v>408</v>
      </c>
      <c r="F79" s="19" t="s">
        <v>281</v>
      </c>
      <c r="G79" s="19" t="s">
        <v>409</v>
      </c>
      <c r="H79" s="19" t="s">
        <v>425</v>
      </c>
      <c r="I79" s="19" t="s">
        <v>426</v>
      </c>
      <c r="J79" s="19">
        <v>220</v>
      </c>
      <c r="K79" s="19">
        <v>91</v>
      </c>
      <c r="L79" s="19"/>
      <c r="M79" s="19">
        <f t="shared" si="1"/>
        <v>129</v>
      </c>
      <c r="N79" s="19"/>
      <c r="O79" s="19" t="str">
        <f>VLOOKUP(B79,[3]项目信息综合查询_1!$I$4:$L$400000,4,FALSE)</f>
        <v>0</v>
      </c>
      <c r="P79" s="19" t="s">
        <v>425</v>
      </c>
      <c r="Q79" s="19">
        <v>1263</v>
      </c>
      <c r="R79" s="19">
        <v>323</v>
      </c>
      <c r="S79" s="19">
        <v>940</v>
      </c>
      <c r="T79" s="19">
        <v>3000</v>
      </c>
      <c r="U79" s="19" t="s">
        <v>35</v>
      </c>
      <c r="V79" s="19" t="s">
        <v>375</v>
      </c>
      <c r="W79" s="3"/>
      <c r="X79" s="3"/>
      <c r="Y79" s="3"/>
      <c r="Z79" s="3"/>
    </row>
    <row r="80" s="2" customFormat="1" ht="63" customHeight="1" spans="1:26">
      <c r="A80" s="19">
        <v>76</v>
      </c>
      <c r="B80" s="19" t="s">
        <v>427</v>
      </c>
      <c r="C80" s="19" t="s">
        <v>26</v>
      </c>
      <c r="D80" s="19" t="s">
        <v>27</v>
      </c>
      <c r="E80" s="19" t="s">
        <v>428</v>
      </c>
      <c r="F80" s="19" t="s">
        <v>281</v>
      </c>
      <c r="G80" s="19" t="s">
        <v>325</v>
      </c>
      <c r="H80" s="19" t="s">
        <v>429</v>
      </c>
      <c r="I80" s="19" t="s">
        <v>57</v>
      </c>
      <c r="J80" s="19">
        <v>200</v>
      </c>
      <c r="K80" s="19">
        <v>40</v>
      </c>
      <c r="L80" s="19">
        <v>30</v>
      </c>
      <c r="M80" s="19">
        <f t="shared" si="1"/>
        <v>130</v>
      </c>
      <c r="N80" s="19"/>
      <c r="O80" s="19" t="str">
        <f>VLOOKUP(B80,[3]项目信息综合查询_1!$I$4:$L$400000,4,FALSE)</f>
        <v>0</v>
      </c>
      <c r="P80" s="19" t="s">
        <v>430</v>
      </c>
      <c r="Q80" s="19">
        <v>70</v>
      </c>
      <c r="R80" s="19">
        <v>43</v>
      </c>
      <c r="S80" s="19">
        <v>27</v>
      </c>
      <c r="T80" s="19">
        <v>20000</v>
      </c>
      <c r="U80" s="19" t="s">
        <v>35</v>
      </c>
      <c r="V80" s="19" t="s">
        <v>431</v>
      </c>
      <c r="W80" s="3"/>
      <c r="X80" s="3"/>
      <c r="Y80" s="3"/>
      <c r="Z80" s="3"/>
    </row>
    <row r="81" s="2" customFormat="1" ht="63" customHeight="1" spans="1:26">
      <c r="A81" s="19">
        <v>77</v>
      </c>
      <c r="B81" s="19" t="s">
        <v>432</v>
      </c>
      <c r="C81" s="19" t="s">
        <v>26</v>
      </c>
      <c r="D81" s="19" t="s">
        <v>71</v>
      </c>
      <c r="E81" s="19" t="s">
        <v>386</v>
      </c>
      <c r="F81" s="19" t="s">
        <v>281</v>
      </c>
      <c r="G81" s="19" t="s">
        <v>386</v>
      </c>
      <c r="H81" s="19" t="s">
        <v>433</v>
      </c>
      <c r="I81" s="19" t="s">
        <v>392</v>
      </c>
      <c r="J81" s="19">
        <v>97.341</v>
      </c>
      <c r="K81" s="19">
        <v>70</v>
      </c>
      <c r="L81" s="19"/>
      <c r="M81" s="19">
        <f t="shared" si="1"/>
        <v>27.341</v>
      </c>
      <c r="N81" s="19">
        <v>1</v>
      </c>
      <c r="O81" s="19" t="str">
        <f>VLOOKUP(B81,[3]项目信息综合查询_1!$I$4:$L$400000,4,FALSE)</f>
        <v>73.3367</v>
      </c>
      <c r="P81" s="19" t="s">
        <v>433</v>
      </c>
      <c r="Q81" s="19">
        <v>985</v>
      </c>
      <c r="R81" s="19">
        <v>583</v>
      </c>
      <c r="S81" s="19">
        <v>402</v>
      </c>
      <c r="T81" s="19"/>
      <c r="U81" s="19" t="s">
        <v>35</v>
      </c>
      <c r="V81" s="19" t="s">
        <v>434</v>
      </c>
      <c r="W81" s="3"/>
      <c r="X81" s="3"/>
      <c r="Y81" s="3"/>
      <c r="Z81" s="3"/>
    </row>
    <row r="82" s="2" customFormat="1" ht="63" customHeight="1" spans="1:26">
      <c r="A82" s="19">
        <v>78</v>
      </c>
      <c r="B82" s="21" t="s">
        <v>435</v>
      </c>
      <c r="C82" s="21" t="s">
        <v>26</v>
      </c>
      <c r="D82" s="21" t="s">
        <v>71</v>
      </c>
      <c r="E82" s="21" t="s">
        <v>436</v>
      </c>
      <c r="F82" s="21" t="s">
        <v>281</v>
      </c>
      <c r="G82" s="21" t="s">
        <v>409</v>
      </c>
      <c r="H82" s="19" t="s">
        <v>437</v>
      </c>
      <c r="I82" s="21" t="s">
        <v>438</v>
      </c>
      <c r="J82" s="23">
        <v>200</v>
      </c>
      <c r="K82" s="21">
        <v>199.409889</v>
      </c>
      <c r="L82" s="19"/>
      <c r="M82" s="19">
        <f t="shared" ref="M82:M109" si="2">J82-K82-L82</f>
        <v>0.590111000000007</v>
      </c>
      <c r="N82" s="19"/>
      <c r="O82" s="19" t="str">
        <f>VLOOKUP(B82,[3]项目信息综合查询_1!$I$4:$L$400000,4,FALSE)</f>
        <v>199.409889</v>
      </c>
      <c r="P82" s="19" t="s">
        <v>437</v>
      </c>
      <c r="Q82" s="19">
        <v>1263</v>
      </c>
      <c r="R82" s="19">
        <v>323</v>
      </c>
      <c r="S82" s="19">
        <v>940</v>
      </c>
      <c r="T82" s="19"/>
      <c r="U82" s="19" t="s">
        <v>35</v>
      </c>
      <c r="V82" s="19" t="s">
        <v>439</v>
      </c>
      <c r="W82" s="3"/>
      <c r="X82" s="3"/>
      <c r="Y82" s="3"/>
      <c r="Z82" s="3"/>
    </row>
    <row r="83" s="2" customFormat="1" ht="63" customHeight="1" spans="1:26">
      <c r="A83" s="19">
        <v>79</v>
      </c>
      <c r="B83" s="19" t="s">
        <v>440</v>
      </c>
      <c r="C83" s="19" t="s">
        <v>53</v>
      </c>
      <c r="D83" s="19" t="s">
        <v>27</v>
      </c>
      <c r="E83" s="19" t="s">
        <v>441</v>
      </c>
      <c r="F83" s="19" t="s">
        <v>281</v>
      </c>
      <c r="G83" s="19" t="s">
        <v>442</v>
      </c>
      <c r="H83" s="19" t="s">
        <v>443</v>
      </c>
      <c r="I83" s="19" t="s">
        <v>426</v>
      </c>
      <c r="J83" s="19">
        <v>138</v>
      </c>
      <c r="K83" s="19">
        <v>120</v>
      </c>
      <c r="L83" s="19">
        <v>18</v>
      </c>
      <c r="M83" s="19">
        <f t="shared" si="2"/>
        <v>0</v>
      </c>
      <c r="N83" s="19"/>
      <c r="O83" s="19" t="str">
        <f>VLOOKUP(B83,[3]项目信息综合查询_1!$I$4:$L$400000,4,FALSE)</f>
        <v>0</v>
      </c>
      <c r="P83" s="19" t="s">
        <v>443</v>
      </c>
      <c r="Q83" s="19">
        <v>1415</v>
      </c>
      <c r="R83" s="19">
        <v>862</v>
      </c>
      <c r="S83" s="19">
        <v>553</v>
      </c>
      <c r="T83" s="19">
        <v>3000</v>
      </c>
      <c r="U83" s="19" t="s">
        <v>35</v>
      </c>
      <c r="V83" s="19" t="s">
        <v>375</v>
      </c>
      <c r="W83" s="3"/>
      <c r="X83" s="3"/>
      <c r="Y83" s="3"/>
      <c r="Z83" s="3"/>
    </row>
    <row r="84" s="2" customFormat="1" ht="63" customHeight="1" spans="1:26">
      <c r="A84" s="19">
        <v>80</v>
      </c>
      <c r="B84" s="19" t="s">
        <v>444</v>
      </c>
      <c r="C84" s="19" t="s">
        <v>166</v>
      </c>
      <c r="D84" s="19" t="s">
        <v>71</v>
      </c>
      <c r="E84" s="19" t="s">
        <v>445</v>
      </c>
      <c r="F84" s="19" t="s">
        <v>446</v>
      </c>
      <c r="G84" s="19" t="s">
        <v>447</v>
      </c>
      <c r="H84" s="19" t="s">
        <v>448</v>
      </c>
      <c r="I84" s="19" t="s">
        <v>449</v>
      </c>
      <c r="J84" s="19">
        <v>550</v>
      </c>
      <c r="K84" s="19">
        <v>530</v>
      </c>
      <c r="L84" s="19"/>
      <c r="M84" s="19">
        <f t="shared" si="2"/>
        <v>20</v>
      </c>
      <c r="N84" s="19"/>
      <c r="O84" s="19" t="str">
        <f>VLOOKUP(B84,[3]项目信息综合查询_1!$I$4:$L$400000,4,FALSE)</f>
        <v>0</v>
      </c>
      <c r="P84" s="19" t="s">
        <v>450</v>
      </c>
      <c r="Q84" s="19">
        <v>1039</v>
      </c>
      <c r="R84" s="19">
        <v>45</v>
      </c>
      <c r="S84" s="19">
        <v>994</v>
      </c>
      <c r="T84" s="19"/>
      <c r="U84" s="19" t="s">
        <v>75</v>
      </c>
      <c r="V84" s="19" t="s">
        <v>451</v>
      </c>
      <c r="W84" s="3"/>
      <c r="X84" s="3"/>
      <c r="Y84" s="3"/>
      <c r="Z84" s="3"/>
    </row>
    <row r="85" s="2" customFormat="1" ht="63" customHeight="1" spans="1:26">
      <c r="A85" s="19">
        <v>81</v>
      </c>
      <c r="B85" s="19" t="s">
        <v>452</v>
      </c>
      <c r="C85" s="19" t="s">
        <v>85</v>
      </c>
      <c r="D85" s="19" t="s">
        <v>27</v>
      </c>
      <c r="E85" s="19" t="s">
        <v>453</v>
      </c>
      <c r="F85" s="19" t="s">
        <v>446</v>
      </c>
      <c r="G85" s="19" t="s">
        <v>454</v>
      </c>
      <c r="H85" s="19"/>
      <c r="I85" s="19" t="s">
        <v>455</v>
      </c>
      <c r="J85" s="19">
        <v>300</v>
      </c>
      <c r="K85" s="19">
        <v>300</v>
      </c>
      <c r="L85" s="19"/>
      <c r="M85" s="19">
        <f t="shared" si="2"/>
        <v>0</v>
      </c>
      <c r="N85" s="19"/>
      <c r="O85" s="19" t="str">
        <f>VLOOKUP(B85,[3]项目信息综合查询_1!$I$4:$L$400000,4,FALSE)</f>
        <v>0</v>
      </c>
      <c r="P85" s="19" t="s">
        <v>456</v>
      </c>
      <c r="Q85" s="19">
        <v>168</v>
      </c>
      <c r="R85" s="19">
        <v>58</v>
      </c>
      <c r="S85" s="19">
        <v>110</v>
      </c>
      <c r="T85" s="19"/>
      <c r="U85" s="19" t="s">
        <v>35</v>
      </c>
      <c r="V85" s="19"/>
      <c r="W85" s="3"/>
      <c r="X85" s="3"/>
      <c r="Y85" s="3"/>
      <c r="Z85" s="3"/>
    </row>
    <row r="86" s="2" customFormat="1" ht="63" customHeight="1" spans="1:26">
      <c r="A86" s="19">
        <v>82</v>
      </c>
      <c r="B86" s="19" t="s">
        <v>457</v>
      </c>
      <c r="C86" s="19" t="s">
        <v>166</v>
      </c>
      <c r="D86" s="19" t="s">
        <v>27</v>
      </c>
      <c r="E86" s="19" t="s">
        <v>453</v>
      </c>
      <c r="F86" s="19" t="s">
        <v>446</v>
      </c>
      <c r="G86" s="19" t="s">
        <v>454</v>
      </c>
      <c r="H86" s="19"/>
      <c r="I86" s="19" t="s">
        <v>458</v>
      </c>
      <c r="J86" s="19">
        <v>400</v>
      </c>
      <c r="K86" s="19">
        <v>400</v>
      </c>
      <c r="L86" s="19"/>
      <c r="M86" s="19">
        <f t="shared" si="2"/>
        <v>0</v>
      </c>
      <c r="N86" s="19"/>
      <c r="O86" s="19" t="str">
        <f>VLOOKUP(B86,[3]项目信息综合查询_1!$I$4:$L$400000,4,FALSE)</f>
        <v>0</v>
      </c>
      <c r="P86" s="19" t="s">
        <v>459</v>
      </c>
      <c r="Q86" s="19">
        <v>88</v>
      </c>
      <c r="R86" s="19">
        <v>15</v>
      </c>
      <c r="S86" s="19">
        <v>73</v>
      </c>
      <c r="T86" s="19"/>
      <c r="U86" s="19" t="s">
        <v>35</v>
      </c>
      <c r="V86" s="19"/>
      <c r="W86" s="3"/>
      <c r="X86" s="3"/>
      <c r="Y86" s="3"/>
      <c r="Z86" s="3"/>
    </row>
    <row r="87" s="2" customFormat="1" ht="63" customHeight="1" spans="1:26">
      <c r="A87" s="19">
        <v>83</v>
      </c>
      <c r="B87" s="19" t="s">
        <v>460</v>
      </c>
      <c r="C87" s="19" t="s">
        <v>26</v>
      </c>
      <c r="D87" s="19" t="s">
        <v>71</v>
      </c>
      <c r="E87" s="19" t="s">
        <v>453</v>
      </c>
      <c r="F87" s="19" t="s">
        <v>446</v>
      </c>
      <c r="G87" s="19" t="s">
        <v>454</v>
      </c>
      <c r="H87" s="19"/>
      <c r="I87" s="19" t="s">
        <v>461</v>
      </c>
      <c r="J87" s="19">
        <v>15</v>
      </c>
      <c r="K87" s="19">
        <v>15</v>
      </c>
      <c r="L87" s="19"/>
      <c r="M87" s="19">
        <f t="shared" si="2"/>
        <v>0</v>
      </c>
      <c r="N87" s="19"/>
      <c r="O87" s="19" t="str">
        <f>VLOOKUP(B87,[3]项目信息综合查询_1!$I$4:$L$400000,4,FALSE)</f>
        <v>15</v>
      </c>
      <c r="P87" s="19" t="s">
        <v>462</v>
      </c>
      <c r="Q87" s="19">
        <v>162</v>
      </c>
      <c r="R87" s="19">
        <v>30</v>
      </c>
      <c r="S87" s="19">
        <v>132</v>
      </c>
      <c r="T87" s="19"/>
      <c r="U87" s="19" t="s">
        <v>153</v>
      </c>
      <c r="V87" s="19"/>
      <c r="W87" s="3"/>
      <c r="X87" s="3"/>
      <c r="Y87" s="3"/>
      <c r="Z87" s="3"/>
    </row>
    <row r="88" s="2" customFormat="1" ht="63" customHeight="1" spans="1:26">
      <c r="A88" s="19">
        <v>84</v>
      </c>
      <c r="B88" s="19" t="s">
        <v>463</v>
      </c>
      <c r="C88" s="19" t="s">
        <v>166</v>
      </c>
      <c r="D88" s="19" t="s">
        <v>71</v>
      </c>
      <c r="E88" s="19" t="s">
        <v>464</v>
      </c>
      <c r="F88" s="19" t="s">
        <v>446</v>
      </c>
      <c r="G88" s="19" t="s">
        <v>465</v>
      </c>
      <c r="H88" s="19" t="s">
        <v>466</v>
      </c>
      <c r="I88" s="19" t="s">
        <v>467</v>
      </c>
      <c r="J88" s="19">
        <v>200</v>
      </c>
      <c r="K88" s="19">
        <v>200</v>
      </c>
      <c r="L88" s="19"/>
      <c r="M88" s="19">
        <f t="shared" si="2"/>
        <v>0</v>
      </c>
      <c r="N88" s="19" t="s">
        <v>468</v>
      </c>
      <c r="O88" s="19" t="str">
        <f>VLOOKUP(B88,[3]项目信息综合查询_1!$I$4:$L$400000,4,FALSE)</f>
        <v>0</v>
      </c>
      <c r="P88" s="19" t="s">
        <v>469</v>
      </c>
      <c r="Q88" s="19">
        <v>226</v>
      </c>
      <c r="R88" s="19">
        <v>29</v>
      </c>
      <c r="S88" s="19"/>
      <c r="T88" s="19" t="s">
        <v>470</v>
      </c>
      <c r="U88" s="19" t="s">
        <v>35</v>
      </c>
      <c r="V88" s="19"/>
      <c r="W88" s="3"/>
      <c r="X88" s="3"/>
      <c r="Y88" s="3"/>
      <c r="Z88" s="3"/>
    </row>
    <row r="89" s="2" customFormat="1" ht="63" customHeight="1" spans="1:26">
      <c r="A89" s="19">
        <v>85</v>
      </c>
      <c r="B89" s="19" t="s">
        <v>471</v>
      </c>
      <c r="C89" s="19" t="s">
        <v>26</v>
      </c>
      <c r="D89" s="19" t="s">
        <v>27</v>
      </c>
      <c r="E89" s="19" t="s">
        <v>472</v>
      </c>
      <c r="F89" s="19" t="s">
        <v>446</v>
      </c>
      <c r="G89" s="19" t="s">
        <v>473</v>
      </c>
      <c r="H89" s="19"/>
      <c r="I89" s="19" t="s">
        <v>474</v>
      </c>
      <c r="J89" s="19">
        <v>50</v>
      </c>
      <c r="K89" s="19">
        <v>40</v>
      </c>
      <c r="L89" s="19"/>
      <c r="M89" s="19">
        <f t="shared" si="2"/>
        <v>10</v>
      </c>
      <c r="N89" s="19"/>
      <c r="O89" s="19" t="str">
        <f>VLOOKUP(B89,[3]项目信息综合查询_1!$I$4:$L$400000,4,FALSE)</f>
        <v>4.7352</v>
      </c>
      <c r="P89" s="19" t="s">
        <v>475</v>
      </c>
      <c r="Q89" s="19">
        <v>28</v>
      </c>
      <c r="R89" s="19">
        <v>28</v>
      </c>
      <c r="S89" s="19"/>
      <c r="T89" s="19"/>
      <c r="U89" s="19" t="s">
        <v>35</v>
      </c>
      <c r="V89" s="19">
        <v>20</v>
      </c>
      <c r="W89" s="3"/>
      <c r="X89" s="3"/>
      <c r="Y89" s="3"/>
      <c r="Z89" s="3"/>
    </row>
    <row r="90" s="2" customFormat="1" ht="63" customHeight="1" spans="1:26">
      <c r="A90" s="19">
        <v>86</v>
      </c>
      <c r="B90" s="19" t="s">
        <v>476</v>
      </c>
      <c r="C90" s="19" t="s">
        <v>26</v>
      </c>
      <c r="D90" s="19" t="s">
        <v>27</v>
      </c>
      <c r="E90" s="19" t="s">
        <v>477</v>
      </c>
      <c r="F90" s="19" t="s">
        <v>446</v>
      </c>
      <c r="G90" s="19" t="s">
        <v>478</v>
      </c>
      <c r="H90" s="19"/>
      <c r="I90" s="19" t="s">
        <v>479</v>
      </c>
      <c r="J90" s="19">
        <v>300</v>
      </c>
      <c r="K90" s="19">
        <v>300</v>
      </c>
      <c r="L90" s="19"/>
      <c r="M90" s="19">
        <f t="shared" si="2"/>
        <v>0</v>
      </c>
      <c r="N90" s="19"/>
      <c r="O90" s="19" t="str">
        <f>VLOOKUP(B90,[3]项目信息综合查询_1!$I$4:$L$400000,4,FALSE)</f>
        <v>0</v>
      </c>
      <c r="P90" s="19" t="s">
        <v>480</v>
      </c>
      <c r="Q90" s="19">
        <v>1500</v>
      </c>
      <c r="R90" s="19">
        <v>230</v>
      </c>
      <c r="S90" s="19"/>
      <c r="T90" s="19"/>
      <c r="U90" s="19" t="s">
        <v>35</v>
      </c>
      <c r="V90" s="19"/>
      <c r="W90" s="3"/>
      <c r="X90" s="3"/>
      <c r="Y90" s="3"/>
      <c r="Z90" s="3"/>
    </row>
    <row r="91" s="2" customFormat="1" ht="63" customHeight="1" spans="1:26">
      <c r="A91" s="19">
        <v>87</v>
      </c>
      <c r="B91" s="19" t="s">
        <v>481</v>
      </c>
      <c r="C91" s="19" t="s">
        <v>166</v>
      </c>
      <c r="D91" s="19" t="s">
        <v>71</v>
      </c>
      <c r="E91" s="19" t="s">
        <v>482</v>
      </c>
      <c r="F91" s="19" t="s">
        <v>446</v>
      </c>
      <c r="G91" s="19" t="s">
        <v>483</v>
      </c>
      <c r="H91" s="19" t="s">
        <v>484</v>
      </c>
      <c r="I91" s="19" t="s">
        <v>485</v>
      </c>
      <c r="J91" s="19">
        <v>60</v>
      </c>
      <c r="K91" s="19">
        <v>55</v>
      </c>
      <c r="L91" s="19"/>
      <c r="M91" s="19">
        <f t="shared" si="2"/>
        <v>5</v>
      </c>
      <c r="N91" s="19"/>
      <c r="O91" s="19" t="str">
        <f>VLOOKUP(B91,[3]项目信息综合查询_1!$I$4:$L$400000,4,FALSE)</f>
        <v>0</v>
      </c>
      <c r="P91" s="19" t="s">
        <v>486</v>
      </c>
      <c r="Q91" s="19">
        <v>1051</v>
      </c>
      <c r="R91" s="19">
        <v>630</v>
      </c>
      <c r="S91" s="19"/>
      <c r="T91" s="19">
        <v>421</v>
      </c>
      <c r="U91" s="19" t="s">
        <v>75</v>
      </c>
      <c r="V91" s="19"/>
      <c r="W91" s="3"/>
      <c r="X91" s="3"/>
      <c r="Y91" s="3"/>
      <c r="Z91" s="3"/>
    </row>
    <row r="92" s="2" customFormat="1" ht="63" customHeight="1" spans="1:26">
      <c r="A92" s="19">
        <v>88</v>
      </c>
      <c r="B92" s="19" t="s">
        <v>487</v>
      </c>
      <c r="C92" s="19" t="s">
        <v>85</v>
      </c>
      <c r="D92" s="19" t="s">
        <v>71</v>
      </c>
      <c r="E92" s="19" t="s">
        <v>488</v>
      </c>
      <c r="F92" s="19" t="s">
        <v>446</v>
      </c>
      <c r="G92" s="19" t="s">
        <v>489</v>
      </c>
      <c r="H92" s="21" t="s">
        <v>490</v>
      </c>
      <c r="I92" s="19" t="s">
        <v>491</v>
      </c>
      <c r="J92" s="19">
        <v>80.44</v>
      </c>
      <c r="K92" s="19">
        <v>80.44</v>
      </c>
      <c r="L92" s="19"/>
      <c r="M92" s="19">
        <f t="shared" si="2"/>
        <v>0</v>
      </c>
      <c r="N92" s="19"/>
      <c r="O92" s="19" t="str">
        <f>VLOOKUP(B92,[3]项目信息综合查询_1!$I$4:$L$400000,4,FALSE)</f>
        <v>80.44</v>
      </c>
      <c r="P92" s="21" t="s">
        <v>490</v>
      </c>
      <c r="Q92" s="19">
        <v>1019</v>
      </c>
      <c r="R92" s="19">
        <v>379</v>
      </c>
      <c r="S92" s="19">
        <v>740</v>
      </c>
      <c r="T92" s="19">
        <v>350</v>
      </c>
      <c r="U92" s="19" t="s">
        <v>35</v>
      </c>
      <c r="V92" s="19"/>
      <c r="W92" s="3"/>
      <c r="X92" s="3"/>
      <c r="Y92" s="3"/>
      <c r="Z92" s="3"/>
    </row>
    <row r="93" s="2" customFormat="1" ht="63" customHeight="1" spans="1:26">
      <c r="A93" s="19">
        <v>89</v>
      </c>
      <c r="B93" s="19" t="s">
        <v>492</v>
      </c>
      <c r="C93" s="19" t="s">
        <v>26</v>
      </c>
      <c r="D93" s="19" t="s">
        <v>27</v>
      </c>
      <c r="E93" s="19" t="s">
        <v>493</v>
      </c>
      <c r="F93" s="19" t="s">
        <v>446</v>
      </c>
      <c r="G93" s="19" t="s">
        <v>478</v>
      </c>
      <c r="H93" s="19">
        <v>50</v>
      </c>
      <c r="I93" s="19" t="s">
        <v>494</v>
      </c>
      <c r="J93" s="19">
        <v>50</v>
      </c>
      <c r="K93" s="19">
        <v>40</v>
      </c>
      <c r="L93" s="19"/>
      <c r="M93" s="19">
        <f t="shared" si="2"/>
        <v>10</v>
      </c>
      <c r="N93" s="19">
        <v>80</v>
      </c>
      <c r="O93" s="19" t="str">
        <f>VLOOKUP(B93,[3]项目信息综合查询_1!$I$4:$L$400000,4,FALSE)</f>
        <v>0</v>
      </c>
      <c r="P93" s="19" t="s">
        <v>495</v>
      </c>
      <c r="Q93" s="19">
        <v>200</v>
      </c>
      <c r="R93" s="19">
        <v>5</v>
      </c>
      <c r="S93" s="19">
        <v>195</v>
      </c>
      <c r="T93" s="19">
        <v>2000</v>
      </c>
      <c r="U93" s="19" t="s">
        <v>35</v>
      </c>
      <c r="V93" s="19"/>
      <c r="W93" s="3"/>
      <c r="X93" s="3"/>
      <c r="Y93" s="3"/>
      <c r="Z93" s="3"/>
    </row>
    <row r="94" s="2" customFormat="1" ht="63" customHeight="1" spans="1:26">
      <c r="A94" s="19">
        <v>90</v>
      </c>
      <c r="B94" s="19" t="s">
        <v>496</v>
      </c>
      <c r="C94" s="19" t="s">
        <v>26</v>
      </c>
      <c r="D94" s="19" t="s">
        <v>71</v>
      </c>
      <c r="E94" s="19" t="s">
        <v>497</v>
      </c>
      <c r="F94" s="19" t="s">
        <v>446</v>
      </c>
      <c r="G94" s="19" t="s">
        <v>478</v>
      </c>
      <c r="H94" s="19"/>
      <c r="I94" s="19" t="s">
        <v>498</v>
      </c>
      <c r="J94" s="19">
        <v>350</v>
      </c>
      <c r="K94" s="19">
        <v>300</v>
      </c>
      <c r="L94" s="19"/>
      <c r="M94" s="19">
        <f t="shared" si="2"/>
        <v>50</v>
      </c>
      <c r="N94" s="19">
        <v>1</v>
      </c>
      <c r="O94" s="19" t="str">
        <f>VLOOKUP(B94,[3]项目信息综合查询_1!$I$4:$L$400000,4,FALSE)</f>
        <v>0</v>
      </c>
      <c r="P94" s="19" t="s">
        <v>499</v>
      </c>
      <c r="Q94" s="19">
        <v>2200</v>
      </c>
      <c r="R94" s="19">
        <v>52</v>
      </c>
      <c r="S94" s="19">
        <v>2148</v>
      </c>
      <c r="T94" s="19">
        <v>3000</v>
      </c>
      <c r="U94" s="19" t="s">
        <v>35</v>
      </c>
      <c r="V94" s="19"/>
      <c r="W94" s="3"/>
      <c r="X94" s="3"/>
      <c r="Y94" s="3"/>
      <c r="Z94" s="3"/>
    </row>
    <row r="95" s="2" customFormat="1" ht="63" customHeight="1" spans="1:26">
      <c r="A95" s="19">
        <v>91</v>
      </c>
      <c r="B95" s="19" t="s">
        <v>500</v>
      </c>
      <c r="C95" s="19" t="s">
        <v>53</v>
      </c>
      <c r="D95" s="19" t="s">
        <v>27</v>
      </c>
      <c r="E95" s="19" t="s">
        <v>501</v>
      </c>
      <c r="F95" s="19" t="s">
        <v>446</v>
      </c>
      <c r="G95" s="19" t="s">
        <v>502</v>
      </c>
      <c r="H95" s="19" t="s">
        <v>503</v>
      </c>
      <c r="I95" s="19" t="s">
        <v>504</v>
      </c>
      <c r="J95" s="19">
        <v>60</v>
      </c>
      <c r="K95" s="19">
        <v>45</v>
      </c>
      <c r="L95" s="19"/>
      <c r="M95" s="19">
        <f t="shared" si="2"/>
        <v>15</v>
      </c>
      <c r="N95" s="19"/>
      <c r="O95" s="19" t="str">
        <f>VLOOKUP(B95,[3]项目信息综合查询_1!$I$4:$L$400000,4,FALSE)</f>
        <v>0</v>
      </c>
      <c r="P95" s="19" t="s">
        <v>505</v>
      </c>
      <c r="Q95" s="19">
        <v>50</v>
      </c>
      <c r="R95" s="19">
        <v>5</v>
      </c>
      <c r="S95" s="19">
        <v>45</v>
      </c>
      <c r="T95" s="19">
        <v>8000</v>
      </c>
      <c r="U95" s="19" t="s">
        <v>35</v>
      </c>
      <c r="V95" s="19" t="s">
        <v>506</v>
      </c>
      <c r="W95" s="3"/>
      <c r="X95" s="3"/>
      <c r="Y95" s="3"/>
      <c r="Z95" s="3"/>
    </row>
    <row r="96" s="2" customFormat="1" ht="63" customHeight="1" spans="1:26">
      <c r="A96" s="19">
        <v>92</v>
      </c>
      <c r="B96" s="19" t="s">
        <v>507</v>
      </c>
      <c r="C96" s="19" t="s">
        <v>26</v>
      </c>
      <c r="D96" s="19" t="s">
        <v>27</v>
      </c>
      <c r="E96" s="19" t="s">
        <v>508</v>
      </c>
      <c r="F96" s="19" t="s">
        <v>446</v>
      </c>
      <c r="G96" s="19" t="s">
        <v>509</v>
      </c>
      <c r="H96" s="19" t="s">
        <v>510</v>
      </c>
      <c r="I96" s="19" t="s">
        <v>511</v>
      </c>
      <c r="J96" s="19">
        <v>180</v>
      </c>
      <c r="K96" s="19">
        <v>120</v>
      </c>
      <c r="L96" s="19"/>
      <c r="M96" s="19">
        <f t="shared" si="2"/>
        <v>60</v>
      </c>
      <c r="N96" s="19"/>
      <c r="O96" s="19" t="str">
        <f>VLOOKUP(B96,[3]项目信息综合查询_1!$I$4:$L$400000,4,FALSE)</f>
        <v>0</v>
      </c>
      <c r="P96" s="19" t="s">
        <v>512</v>
      </c>
      <c r="Q96" s="19">
        <v>38</v>
      </c>
      <c r="R96" s="19">
        <v>8</v>
      </c>
      <c r="S96" s="19">
        <v>30</v>
      </c>
      <c r="T96" s="19">
        <v>5000</v>
      </c>
      <c r="U96" s="19" t="s">
        <v>35</v>
      </c>
      <c r="V96" s="19" t="s">
        <v>513</v>
      </c>
      <c r="W96" s="3"/>
      <c r="X96" s="3"/>
      <c r="Y96" s="3"/>
      <c r="Z96" s="3"/>
    </row>
    <row r="97" s="2" customFormat="1" ht="63" customHeight="1" spans="1:26">
      <c r="A97" s="19">
        <v>93</v>
      </c>
      <c r="B97" s="19" t="s">
        <v>514</v>
      </c>
      <c r="C97" s="19" t="s">
        <v>26</v>
      </c>
      <c r="D97" s="19" t="s">
        <v>27</v>
      </c>
      <c r="E97" s="19" t="s">
        <v>508</v>
      </c>
      <c r="F97" s="19" t="s">
        <v>446</v>
      </c>
      <c r="G97" s="19" t="s">
        <v>509</v>
      </c>
      <c r="H97" s="19" t="s">
        <v>515</v>
      </c>
      <c r="I97" s="19" t="s">
        <v>516</v>
      </c>
      <c r="J97" s="19">
        <v>40</v>
      </c>
      <c r="K97" s="19">
        <v>18</v>
      </c>
      <c r="L97" s="19"/>
      <c r="M97" s="19">
        <f t="shared" si="2"/>
        <v>22</v>
      </c>
      <c r="N97" s="19"/>
      <c r="O97" s="19" t="str">
        <f>VLOOKUP(B97,[3]项目信息综合查询_1!$I$4:$L$400000,4,FALSE)</f>
        <v>0</v>
      </c>
      <c r="P97" s="19" t="s">
        <v>517</v>
      </c>
      <c r="Q97" s="19">
        <v>46</v>
      </c>
      <c r="R97" s="19">
        <v>8</v>
      </c>
      <c r="S97" s="19">
        <v>38</v>
      </c>
      <c r="T97" s="19">
        <v>6000</v>
      </c>
      <c r="U97" s="19" t="s">
        <v>35</v>
      </c>
      <c r="V97" s="19" t="s">
        <v>518</v>
      </c>
      <c r="W97" s="3"/>
      <c r="X97" s="3"/>
      <c r="Y97" s="3"/>
      <c r="Z97" s="3"/>
    </row>
    <row r="98" s="2" customFormat="1" ht="63" customHeight="1" spans="1:26">
      <c r="A98" s="19">
        <v>94</v>
      </c>
      <c r="B98" s="19" t="s">
        <v>519</v>
      </c>
      <c r="C98" s="19" t="s">
        <v>26</v>
      </c>
      <c r="D98" s="19" t="s">
        <v>71</v>
      </c>
      <c r="E98" s="19"/>
      <c r="F98" s="19" t="s">
        <v>446</v>
      </c>
      <c r="G98" s="19" t="s">
        <v>509</v>
      </c>
      <c r="H98" s="19"/>
      <c r="I98" s="19" t="s">
        <v>520</v>
      </c>
      <c r="J98" s="19">
        <v>136</v>
      </c>
      <c r="K98" s="19">
        <v>120</v>
      </c>
      <c r="L98" s="19"/>
      <c r="M98" s="19">
        <f t="shared" si="2"/>
        <v>16</v>
      </c>
      <c r="N98" s="19"/>
      <c r="O98" s="19" t="str">
        <f>VLOOKUP(B98,[3]项目信息综合查询_1!$I$4:$L$400000,4,FALSE)</f>
        <v>0</v>
      </c>
      <c r="P98" s="19" t="s">
        <v>521</v>
      </c>
      <c r="Q98" s="19">
        <v>432</v>
      </c>
      <c r="R98" s="19">
        <v>33</v>
      </c>
      <c r="S98" s="19">
        <v>399</v>
      </c>
      <c r="T98" s="19">
        <v>500</v>
      </c>
      <c r="U98" s="19" t="s">
        <v>75</v>
      </c>
      <c r="V98" s="19"/>
      <c r="W98" s="3"/>
      <c r="X98" s="3"/>
      <c r="Y98" s="3"/>
      <c r="Z98" s="3"/>
    </row>
    <row r="99" s="2" customFormat="1" ht="63" customHeight="1" spans="1:26">
      <c r="A99" s="19">
        <v>95</v>
      </c>
      <c r="B99" s="21" t="s">
        <v>522</v>
      </c>
      <c r="C99" s="21" t="s">
        <v>26</v>
      </c>
      <c r="D99" s="21" t="s">
        <v>71</v>
      </c>
      <c r="E99" s="21" t="s">
        <v>497</v>
      </c>
      <c r="F99" s="21" t="s">
        <v>446</v>
      </c>
      <c r="G99" s="21" t="s">
        <v>478</v>
      </c>
      <c r="H99" s="21" t="s">
        <v>523</v>
      </c>
      <c r="I99" s="21" t="s">
        <v>524</v>
      </c>
      <c r="J99" s="21">
        <v>178.4807</v>
      </c>
      <c r="K99" s="21">
        <v>178.4807</v>
      </c>
      <c r="L99" s="19"/>
      <c r="M99" s="19">
        <f t="shared" si="2"/>
        <v>0</v>
      </c>
      <c r="N99" s="19"/>
      <c r="O99" s="19" t="str">
        <f>VLOOKUP(B99,[3]项目信息综合查询_1!$I$4:$L$400000,4,FALSE)</f>
        <v>178.4807</v>
      </c>
      <c r="P99" s="21" t="s">
        <v>525</v>
      </c>
      <c r="Q99" s="19">
        <v>365</v>
      </c>
      <c r="R99" s="19">
        <v>153</v>
      </c>
      <c r="S99" s="19">
        <v>212</v>
      </c>
      <c r="T99" s="19">
        <v>3000</v>
      </c>
      <c r="U99" s="19" t="s">
        <v>35</v>
      </c>
      <c r="V99" s="19"/>
      <c r="W99" s="3"/>
      <c r="X99" s="3"/>
      <c r="Y99" s="3"/>
      <c r="Z99" s="3"/>
    </row>
    <row r="100" s="2" customFormat="1" ht="63" customHeight="1" spans="1:26">
      <c r="A100" s="19">
        <v>96</v>
      </c>
      <c r="B100" s="19" t="s">
        <v>526</v>
      </c>
      <c r="C100" s="19" t="s">
        <v>26</v>
      </c>
      <c r="D100" s="19" t="s">
        <v>27</v>
      </c>
      <c r="E100" s="19" t="s">
        <v>527</v>
      </c>
      <c r="F100" s="19" t="s">
        <v>528</v>
      </c>
      <c r="G100" s="19" t="s">
        <v>529</v>
      </c>
      <c r="H100" s="19"/>
      <c r="I100" s="19" t="s">
        <v>530</v>
      </c>
      <c r="J100" s="19">
        <v>120</v>
      </c>
      <c r="K100" s="19">
        <v>80</v>
      </c>
      <c r="L100" s="19"/>
      <c r="M100" s="19">
        <f t="shared" si="2"/>
        <v>40</v>
      </c>
      <c r="N100" s="19"/>
      <c r="O100" s="19" t="str">
        <f>VLOOKUP(B100,[3]项目信息综合查询_1!$I$4:$L$400000,4,FALSE)</f>
        <v>26.631519</v>
      </c>
      <c r="P100" s="19" t="s">
        <v>531</v>
      </c>
      <c r="Q100" s="19">
        <v>1439</v>
      </c>
      <c r="R100" s="19">
        <v>98</v>
      </c>
      <c r="S100" s="19">
        <v>1341</v>
      </c>
      <c r="T100" s="19"/>
      <c r="U100" s="19" t="s">
        <v>35</v>
      </c>
      <c r="V100" s="19"/>
      <c r="W100" s="3"/>
      <c r="X100" s="3"/>
      <c r="Y100" s="3"/>
      <c r="Z100" s="3"/>
    </row>
    <row r="101" s="2" customFormat="1" ht="63" customHeight="1" spans="1:26">
      <c r="A101" s="19">
        <v>97</v>
      </c>
      <c r="B101" s="19" t="s">
        <v>532</v>
      </c>
      <c r="C101" s="19" t="s">
        <v>85</v>
      </c>
      <c r="D101" s="19" t="s">
        <v>27</v>
      </c>
      <c r="E101" s="19" t="s">
        <v>533</v>
      </c>
      <c r="F101" s="19" t="s">
        <v>528</v>
      </c>
      <c r="G101" s="19" t="s">
        <v>534</v>
      </c>
      <c r="H101" s="19"/>
      <c r="I101" s="19" t="s">
        <v>535</v>
      </c>
      <c r="J101" s="19">
        <v>210</v>
      </c>
      <c r="K101" s="19">
        <v>130</v>
      </c>
      <c r="L101" s="19"/>
      <c r="M101" s="19">
        <f t="shared" si="2"/>
        <v>80</v>
      </c>
      <c r="N101" s="19"/>
      <c r="O101" s="19" t="str">
        <f>VLOOKUP(B101,[3]项目信息综合查询_1!$I$4:$L$400000,4,FALSE)</f>
        <v>0</v>
      </c>
      <c r="P101" s="19" t="s">
        <v>536</v>
      </c>
      <c r="Q101" s="19">
        <v>1901</v>
      </c>
      <c r="R101" s="19">
        <v>78</v>
      </c>
      <c r="S101" s="19">
        <v>1823</v>
      </c>
      <c r="T101" s="19"/>
      <c r="U101" s="19" t="s">
        <v>35</v>
      </c>
      <c r="V101" s="19" t="s">
        <v>537</v>
      </c>
      <c r="W101" s="3"/>
      <c r="X101" s="3"/>
      <c r="Y101" s="3"/>
      <c r="Z101" s="3"/>
    </row>
    <row r="102" s="2" customFormat="1" ht="63" customHeight="1" spans="1:26">
      <c r="A102" s="19">
        <v>98</v>
      </c>
      <c r="B102" s="19" t="s">
        <v>538</v>
      </c>
      <c r="C102" s="19" t="s">
        <v>26</v>
      </c>
      <c r="D102" s="19" t="s">
        <v>27</v>
      </c>
      <c r="E102" s="19" t="s">
        <v>539</v>
      </c>
      <c r="F102" s="19" t="s">
        <v>528</v>
      </c>
      <c r="G102" s="19" t="s">
        <v>539</v>
      </c>
      <c r="H102" s="19"/>
      <c r="I102" s="19" t="s">
        <v>540</v>
      </c>
      <c r="J102" s="19">
        <v>155</v>
      </c>
      <c r="K102" s="19">
        <v>150</v>
      </c>
      <c r="L102" s="19"/>
      <c r="M102" s="19">
        <f t="shared" si="2"/>
        <v>5</v>
      </c>
      <c r="N102" s="19"/>
      <c r="O102" s="19" t="str">
        <f>VLOOKUP(B102,[3]项目信息综合查询_1!$I$4:$L$400000,4,FALSE)</f>
        <v>70</v>
      </c>
      <c r="P102" s="19" t="s">
        <v>541</v>
      </c>
      <c r="Q102" s="19">
        <v>898</v>
      </c>
      <c r="R102" s="19">
        <v>31</v>
      </c>
      <c r="S102" s="19">
        <v>867</v>
      </c>
      <c r="T102" s="19"/>
      <c r="U102" s="19" t="s">
        <v>35</v>
      </c>
      <c r="V102" s="19"/>
      <c r="W102" s="3"/>
      <c r="X102" s="3"/>
      <c r="Y102" s="3"/>
      <c r="Z102" s="3"/>
    </row>
    <row r="103" s="2" customFormat="1" ht="63" customHeight="1" spans="1:26">
      <c r="A103" s="19">
        <v>99</v>
      </c>
      <c r="B103" s="19" t="s">
        <v>542</v>
      </c>
      <c r="C103" s="19" t="s">
        <v>26</v>
      </c>
      <c r="D103" s="19" t="s">
        <v>27</v>
      </c>
      <c r="E103" s="19" t="s">
        <v>543</v>
      </c>
      <c r="F103" s="19" t="s">
        <v>528</v>
      </c>
      <c r="G103" s="19" t="s">
        <v>534</v>
      </c>
      <c r="H103" s="19"/>
      <c r="I103" s="19" t="s">
        <v>544</v>
      </c>
      <c r="J103" s="19">
        <v>120</v>
      </c>
      <c r="K103" s="19">
        <v>200</v>
      </c>
      <c r="L103" s="19"/>
      <c r="M103" s="19">
        <f t="shared" si="2"/>
        <v>-80</v>
      </c>
      <c r="N103" s="19"/>
      <c r="O103" s="19" t="str">
        <f>VLOOKUP(B103,[3]项目信息综合查询_1!$I$4:$L$400000,4,FALSE)</f>
        <v>0</v>
      </c>
      <c r="P103" s="19" t="s">
        <v>545</v>
      </c>
      <c r="Q103" s="19">
        <v>130</v>
      </c>
      <c r="R103" s="19">
        <v>20</v>
      </c>
      <c r="S103" s="19">
        <v>110</v>
      </c>
      <c r="T103" s="19"/>
      <c r="U103" s="19" t="s">
        <v>35</v>
      </c>
      <c r="V103" s="19"/>
      <c r="W103" s="3"/>
      <c r="X103" s="3"/>
      <c r="Y103" s="3"/>
      <c r="Z103" s="3"/>
    </row>
    <row r="104" s="2" customFormat="1" ht="63" customHeight="1" spans="1:26">
      <c r="A104" s="19">
        <v>100</v>
      </c>
      <c r="B104" s="19" t="s">
        <v>546</v>
      </c>
      <c r="C104" s="19" t="s">
        <v>26</v>
      </c>
      <c r="D104" s="19" t="s">
        <v>27</v>
      </c>
      <c r="E104" s="19" t="s">
        <v>547</v>
      </c>
      <c r="F104" s="19" t="s">
        <v>548</v>
      </c>
      <c r="G104" s="19" t="s">
        <v>547</v>
      </c>
      <c r="H104" s="19" t="s">
        <v>549</v>
      </c>
      <c r="I104" s="19" t="s">
        <v>550</v>
      </c>
      <c r="J104" s="19">
        <v>150</v>
      </c>
      <c r="K104" s="19">
        <v>150</v>
      </c>
      <c r="L104" s="19">
        <v>0</v>
      </c>
      <c r="M104" s="19">
        <f t="shared" si="2"/>
        <v>0</v>
      </c>
      <c r="N104" s="19">
        <v>0</v>
      </c>
      <c r="O104" s="19" t="str">
        <f>VLOOKUP(B104,[3]项目信息综合查询_1!$I$4:$L$400000,4,FALSE)</f>
        <v>148.326301</v>
      </c>
      <c r="P104" s="19" t="s">
        <v>551</v>
      </c>
      <c r="Q104" s="19">
        <v>1047</v>
      </c>
      <c r="R104" s="19">
        <v>168</v>
      </c>
      <c r="S104" s="19">
        <v>879</v>
      </c>
      <c r="T104" s="19">
        <v>50</v>
      </c>
      <c r="U104" s="19" t="s">
        <v>35</v>
      </c>
      <c r="V104" s="19" t="s">
        <v>552</v>
      </c>
      <c r="W104" s="3"/>
      <c r="X104" s="3"/>
      <c r="Y104" s="3"/>
      <c r="Z104" s="3"/>
    </row>
    <row r="105" s="2" customFormat="1" ht="63" customHeight="1" spans="1:26">
      <c r="A105" s="19">
        <v>101</v>
      </c>
      <c r="B105" s="19" t="s">
        <v>553</v>
      </c>
      <c r="C105" s="19" t="s">
        <v>26</v>
      </c>
      <c r="D105" s="19" t="s">
        <v>27</v>
      </c>
      <c r="E105" s="19" t="s">
        <v>554</v>
      </c>
      <c r="F105" s="19" t="s">
        <v>548</v>
      </c>
      <c r="G105" s="19" t="s">
        <v>555</v>
      </c>
      <c r="H105" s="19" t="s">
        <v>556</v>
      </c>
      <c r="I105" s="19" t="s">
        <v>557</v>
      </c>
      <c r="J105" s="19">
        <v>92</v>
      </c>
      <c r="K105" s="19">
        <v>59.8</v>
      </c>
      <c r="L105" s="19">
        <v>0</v>
      </c>
      <c r="M105" s="19">
        <f t="shared" si="2"/>
        <v>32.2</v>
      </c>
      <c r="N105" s="19" t="s">
        <v>558</v>
      </c>
      <c r="O105" s="19" t="str">
        <f>VLOOKUP(B105,[3]项目信息综合查询_1!$I$4:$L$400000,4,FALSE)</f>
        <v>0</v>
      </c>
      <c r="P105" s="19" t="s">
        <v>556</v>
      </c>
      <c r="Q105" s="19">
        <v>35</v>
      </c>
      <c r="R105" s="19">
        <v>1</v>
      </c>
      <c r="S105" s="19">
        <v>34</v>
      </c>
      <c r="T105" s="19">
        <v>6000</v>
      </c>
      <c r="U105" s="19" t="s">
        <v>35</v>
      </c>
      <c r="V105" s="19" t="s">
        <v>552</v>
      </c>
      <c r="W105" s="3"/>
      <c r="X105" s="3"/>
      <c r="Y105" s="3"/>
      <c r="Z105" s="3"/>
    </row>
    <row r="106" s="2" customFormat="1" ht="63" customHeight="1" spans="1:26">
      <c r="A106" s="19">
        <v>102</v>
      </c>
      <c r="B106" s="19" t="s">
        <v>559</v>
      </c>
      <c r="C106" s="19" t="s">
        <v>26</v>
      </c>
      <c r="D106" s="19" t="s">
        <v>71</v>
      </c>
      <c r="E106" s="19" t="s">
        <v>555</v>
      </c>
      <c r="F106" s="19" t="s">
        <v>548</v>
      </c>
      <c r="G106" s="19" t="s">
        <v>555</v>
      </c>
      <c r="H106" s="19" t="s">
        <v>560</v>
      </c>
      <c r="I106" s="19" t="s">
        <v>561</v>
      </c>
      <c r="J106" s="19">
        <v>18</v>
      </c>
      <c r="K106" s="19">
        <v>18</v>
      </c>
      <c r="L106" s="19">
        <v>0</v>
      </c>
      <c r="M106" s="19">
        <f t="shared" si="2"/>
        <v>0</v>
      </c>
      <c r="N106" s="19"/>
      <c r="O106" s="19" t="str">
        <f>VLOOKUP(B106,[3]项目信息综合查询_1!$I$4:$L$400000,4,FALSE)</f>
        <v>18.458609</v>
      </c>
      <c r="P106" s="19" t="s">
        <v>560</v>
      </c>
      <c r="Q106" s="19">
        <v>68</v>
      </c>
      <c r="R106" s="19">
        <v>0</v>
      </c>
      <c r="S106" s="19">
        <v>0</v>
      </c>
      <c r="T106" s="19">
        <v>0</v>
      </c>
      <c r="U106" s="19" t="s">
        <v>35</v>
      </c>
      <c r="V106" s="19" t="s">
        <v>552</v>
      </c>
      <c r="W106" s="3"/>
      <c r="X106" s="3"/>
      <c r="Y106" s="3"/>
      <c r="Z106" s="3"/>
    </row>
    <row r="107" s="2" customFormat="1" ht="63" customHeight="1" spans="1:26">
      <c r="A107" s="19">
        <v>103</v>
      </c>
      <c r="B107" s="19" t="s">
        <v>562</v>
      </c>
      <c r="C107" s="19" t="s">
        <v>26</v>
      </c>
      <c r="D107" s="19" t="s">
        <v>71</v>
      </c>
      <c r="E107" s="19" t="s">
        <v>555</v>
      </c>
      <c r="F107" s="19" t="s">
        <v>548</v>
      </c>
      <c r="G107" s="19" t="s">
        <v>555</v>
      </c>
      <c r="H107" s="19" t="s">
        <v>563</v>
      </c>
      <c r="I107" s="19" t="s">
        <v>564</v>
      </c>
      <c r="J107" s="19">
        <v>22</v>
      </c>
      <c r="K107" s="19">
        <v>22</v>
      </c>
      <c r="L107" s="19">
        <v>0</v>
      </c>
      <c r="M107" s="19">
        <f t="shared" si="2"/>
        <v>0</v>
      </c>
      <c r="N107" s="19"/>
      <c r="O107" s="19" t="str">
        <f>VLOOKUP(B107,[3]项目信息综合查询_1!$I$4:$L$400000,4,FALSE)</f>
        <v>21.415182</v>
      </c>
      <c r="P107" s="19" t="s">
        <v>563</v>
      </c>
      <c r="Q107" s="19">
        <v>125</v>
      </c>
      <c r="R107" s="19">
        <v>0</v>
      </c>
      <c r="S107" s="19">
        <v>0</v>
      </c>
      <c r="T107" s="19">
        <v>0</v>
      </c>
      <c r="U107" s="19" t="s">
        <v>35</v>
      </c>
      <c r="V107" s="19" t="s">
        <v>552</v>
      </c>
      <c r="W107" s="3"/>
      <c r="X107" s="3"/>
      <c r="Y107" s="3"/>
      <c r="Z107" s="3"/>
    </row>
    <row r="108" s="2" customFormat="1" ht="63" customHeight="1" spans="1:26">
      <c r="A108" s="19">
        <v>104</v>
      </c>
      <c r="B108" s="19" t="s">
        <v>565</v>
      </c>
      <c r="C108" s="19" t="s">
        <v>53</v>
      </c>
      <c r="D108" s="19" t="s">
        <v>27</v>
      </c>
      <c r="E108" s="19" t="s">
        <v>566</v>
      </c>
      <c r="F108" s="19" t="s">
        <v>548</v>
      </c>
      <c r="G108" s="19" t="s">
        <v>567</v>
      </c>
      <c r="H108" s="19" t="s">
        <v>568</v>
      </c>
      <c r="I108" s="19" t="s">
        <v>569</v>
      </c>
      <c r="J108" s="19">
        <v>50</v>
      </c>
      <c r="K108" s="19">
        <v>15</v>
      </c>
      <c r="L108" s="19">
        <v>0</v>
      </c>
      <c r="M108" s="19">
        <f t="shared" si="2"/>
        <v>35</v>
      </c>
      <c r="N108" s="19"/>
      <c r="O108" s="19" t="str">
        <f>VLOOKUP(B108,[3]项目信息综合查询_1!$I$4:$L$400000,4,FALSE)</f>
        <v>19.5136</v>
      </c>
      <c r="P108" s="19" t="s">
        <v>570</v>
      </c>
      <c r="Q108" s="19">
        <v>30</v>
      </c>
      <c r="R108" s="19">
        <v>5</v>
      </c>
      <c r="S108" s="19">
        <v>25</v>
      </c>
      <c r="T108" s="19">
        <v>20000</v>
      </c>
      <c r="U108" s="19" t="s">
        <v>35</v>
      </c>
      <c r="V108" s="19" t="s">
        <v>552</v>
      </c>
      <c r="W108" s="3"/>
      <c r="X108" s="3"/>
      <c r="Y108" s="3"/>
      <c r="Z108" s="3"/>
    </row>
    <row r="109" s="2" customFormat="1" ht="63" customHeight="1" spans="1:26">
      <c r="A109" s="19">
        <v>105</v>
      </c>
      <c r="B109" s="19" t="s">
        <v>571</v>
      </c>
      <c r="C109" s="19" t="s">
        <v>26</v>
      </c>
      <c r="D109" s="19" t="s">
        <v>27</v>
      </c>
      <c r="E109" s="19" t="s">
        <v>572</v>
      </c>
      <c r="F109" s="19" t="s">
        <v>548</v>
      </c>
      <c r="G109" s="19" t="s">
        <v>573</v>
      </c>
      <c r="H109" s="19" t="s">
        <v>574</v>
      </c>
      <c r="I109" s="19" t="s">
        <v>557</v>
      </c>
      <c r="J109" s="19">
        <v>70</v>
      </c>
      <c r="K109" s="19">
        <v>45.5</v>
      </c>
      <c r="L109" s="19">
        <v>0</v>
      </c>
      <c r="M109" s="19">
        <f t="shared" si="2"/>
        <v>24.5</v>
      </c>
      <c r="N109" s="19" t="s">
        <v>558</v>
      </c>
      <c r="O109" s="19" t="str">
        <f>VLOOKUP(B109,[3]项目信息综合查询_1!$I$4:$L$400000,4,FALSE)</f>
        <v>0</v>
      </c>
      <c r="P109" s="19" t="s">
        <v>575</v>
      </c>
      <c r="Q109" s="19">
        <v>438</v>
      </c>
      <c r="R109" s="19">
        <v>16</v>
      </c>
      <c r="S109" s="19">
        <v>422</v>
      </c>
      <c r="T109" s="19">
        <v>3000</v>
      </c>
      <c r="U109" s="19" t="s">
        <v>35</v>
      </c>
      <c r="V109" s="19" t="s">
        <v>552</v>
      </c>
      <c r="W109" s="3"/>
      <c r="X109" s="3"/>
      <c r="Y109" s="3"/>
      <c r="Z109" s="3"/>
    </row>
    <row r="110" s="2" customFormat="1" ht="63" customHeight="1" spans="1:26">
      <c r="A110" s="19">
        <v>106</v>
      </c>
      <c r="B110" s="19" t="s">
        <v>576</v>
      </c>
      <c r="C110" s="19" t="s">
        <v>26</v>
      </c>
      <c r="D110" s="19" t="s">
        <v>27</v>
      </c>
      <c r="E110" s="19" t="s">
        <v>577</v>
      </c>
      <c r="F110" s="19" t="s">
        <v>548</v>
      </c>
      <c r="G110" s="19" t="s">
        <v>578</v>
      </c>
      <c r="H110" s="19" t="s">
        <v>579</v>
      </c>
      <c r="I110" s="19" t="s">
        <v>580</v>
      </c>
      <c r="J110" s="19">
        <v>64</v>
      </c>
      <c r="K110" s="19">
        <v>41.6</v>
      </c>
      <c r="L110" s="19">
        <v>0</v>
      </c>
      <c r="M110" s="19">
        <f t="shared" ref="M110:M157" si="3">J110-K110-L110</f>
        <v>22.4</v>
      </c>
      <c r="N110" s="19" t="s">
        <v>558</v>
      </c>
      <c r="O110" s="19" t="str">
        <f>VLOOKUP(B110,[3]项目信息综合查询_1!$I$4:$L$400000,4,FALSE)</f>
        <v>0</v>
      </c>
      <c r="P110" s="19" t="s">
        <v>581</v>
      </c>
      <c r="Q110" s="19">
        <v>35</v>
      </c>
      <c r="R110" s="19">
        <v>1</v>
      </c>
      <c r="S110" s="19">
        <v>34</v>
      </c>
      <c r="T110" s="19">
        <v>6000</v>
      </c>
      <c r="U110" s="19" t="s">
        <v>35</v>
      </c>
      <c r="V110" s="19" t="s">
        <v>552</v>
      </c>
      <c r="W110" s="3"/>
      <c r="X110" s="3"/>
      <c r="Y110" s="3"/>
      <c r="Z110" s="3"/>
    </row>
    <row r="111" s="2" customFormat="1" ht="63" customHeight="1" spans="1:26">
      <c r="A111" s="19">
        <v>107</v>
      </c>
      <c r="B111" s="19" t="s">
        <v>582</v>
      </c>
      <c r="C111" s="19" t="s">
        <v>26</v>
      </c>
      <c r="D111" s="19" t="s">
        <v>27</v>
      </c>
      <c r="E111" s="19" t="s">
        <v>583</v>
      </c>
      <c r="F111" s="19" t="s">
        <v>548</v>
      </c>
      <c r="G111" s="19" t="s">
        <v>583</v>
      </c>
      <c r="H111" s="19" t="s">
        <v>584</v>
      </c>
      <c r="I111" s="19" t="s">
        <v>585</v>
      </c>
      <c r="J111" s="19">
        <v>70</v>
      </c>
      <c r="K111" s="19">
        <v>65</v>
      </c>
      <c r="L111" s="19"/>
      <c r="M111" s="19">
        <f t="shared" si="3"/>
        <v>5</v>
      </c>
      <c r="N111" s="19"/>
      <c r="O111" s="19" t="str">
        <f>VLOOKUP(B111,[3]项目信息综合查询_1!$I$4:$L$400000,4,FALSE)</f>
        <v>62.175484</v>
      </c>
      <c r="P111" s="19" t="s">
        <v>586</v>
      </c>
      <c r="Q111" s="19">
        <v>451</v>
      </c>
      <c r="R111" s="19">
        <v>174</v>
      </c>
      <c r="S111" s="19">
        <v>277</v>
      </c>
      <c r="T111" s="19">
        <v>200</v>
      </c>
      <c r="U111" s="19" t="s">
        <v>35</v>
      </c>
      <c r="V111" s="19" t="s">
        <v>552</v>
      </c>
      <c r="W111" s="3"/>
      <c r="X111" s="3"/>
      <c r="Y111" s="3"/>
      <c r="Z111" s="3"/>
    </row>
    <row r="112" s="2" customFormat="1" ht="63" customHeight="1" spans="1:26">
      <c r="A112" s="19">
        <v>108</v>
      </c>
      <c r="B112" s="19" t="s">
        <v>587</v>
      </c>
      <c r="C112" s="19" t="s">
        <v>166</v>
      </c>
      <c r="D112" s="19" t="s">
        <v>27</v>
      </c>
      <c r="E112" s="19" t="s">
        <v>583</v>
      </c>
      <c r="F112" s="19" t="s">
        <v>548</v>
      </c>
      <c r="G112" s="19" t="s">
        <v>583</v>
      </c>
      <c r="H112" s="19" t="s">
        <v>588</v>
      </c>
      <c r="I112" s="19" t="s">
        <v>589</v>
      </c>
      <c r="J112" s="19">
        <v>400</v>
      </c>
      <c r="K112" s="19">
        <v>360</v>
      </c>
      <c r="L112" s="19"/>
      <c r="M112" s="19">
        <f t="shared" si="3"/>
        <v>40</v>
      </c>
      <c r="N112" s="19"/>
      <c r="O112" s="19" t="str">
        <f>VLOOKUP(B112,[3]项目信息综合查询_1!$I$4:$L$400000,4,FALSE)</f>
        <v>0</v>
      </c>
      <c r="P112" s="19" t="s">
        <v>590</v>
      </c>
      <c r="Q112" s="19">
        <v>451</v>
      </c>
      <c r="R112" s="19">
        <v>174</v>
      </c>
      <c r="S112" s="19">
        <v>277</v>
      </c>
      <c r="T112" s="19">
        <v>200</v>
      </c>
      <c r="U112" s="19" t="s">
        <v>35</v>
      </c>
      <c r="V112" s="19" t="s">
        <v>552</v>
      </c>
      <c r="W112" s="3"/>
      <c r="X112" s="3"/>
      <c r="Y112" s="3"/>
      <c r="Z112" s="3"/>
    </row>
    <row r="113" s="2" customFormat="1" ht="63" customHeight="1" spans="1:26">
      <c r="A113" s="19">
        <v>109</v>
      </c>
      <c r="B113" s="19" t="s">
        <v>591</v>
      </c>
      <c r="C113" s="19" t="s">
        <v>26</v>
      </c>
      <c r="D113" s="19" t="s">
        <v>71</v>
      </c>
      <c r="E113" s="19" t="s">
        <v>592</v>
      </c>
      <c r="F113" s="19" t="s">
        <v>548</v>
      </c>
      <c r="G113" s="19" t="s">
        <v>583</v>
      </c>
      <c r="H113" s="19" t="s">
        <v>593</v>
      </c>
      <c r="I113" s="19" t="s">
        <v>594</v>
      </c>
      <c r="J113" s="19">
        <v>350</v>
      </c>
      <c r="K113" s="19">
        <v>350</v>
      </c>
      <c r="L113" s="19"/>
      <c r="M113" s="19">
        <f t="shared" si="3"/>
        <v>0</v>
      </c>
      <c r="N113" s="19"/>
      <c r="O113" s="19" t="str">
        <f>VLOOKUP(B113,[3]项目信息综合查询_1!$I$4:$L$400000,4,FALSE)</f>
        <v>200</v>
      </c>
      <c r="P113" s="19" t="s">
        <v>595</v>
      </c>
      <c r="Q113" s="19">
        <v>451</v>
      </c>
      <c r="R113" s="19">
        <v>174</v>
      </c>
      <c r="S113" s="19">
        <v>277</v>
      </c>
      <c r="T113" s="19">
        <v>200</v>
      </c>
      <c r="U113" s="19" t="s">
        <v>35</v>
      </c>
      <c r="V113" s="19" t="s">
        <v>552</v>
      </c>
      <c r="W113" s="3"/>
      <c r="X113" s="3"/>
      <c r="Y113" s="3"/>
      <c r="Z113" s="3"/>
    </row>
    <row r="114" s="2" customFormat="1" ht="63" customHeight="1" spans="1:26">
      <c r="A114" s="19">
        <v>110</v>
      </c>
      <c r="B114" s="21" t="s">
        <v>596</v>
      </c>
      <c r="C114" s="24" t="s">
        <v>26</v>
      </c>
      <c r="D114" s="25" t="s">
        <v>27</v>
      </c>
      <c r="E114" s="21" t="s">
        <v>597</v>
      </c>
      <c r="F114" s="21" t="s">
        <v>548</v>
      </c>
      <c r="G114" s="21" t="s">
        <v>583</v>
      </c>
      <c r="H114" s="21" t="s">
        <v>598</v>
      </c>
      <c r="I114" s="21" t="s">
        <v>599</v>
      </c>
      <c r="J114" s="21">
        <v>60</v>
      </c>
      <c r="K114" s="19">
        <v>60</v>
      </c>
      <c r="L114" s="19"/>
      <c r="M114" s="19">
        <f t="shared" si="3"/>
        <v>0</v>
      </c>
      <c r="N114" s="19"/>
      <c r="O114" s="19" t="str">
        <f>VLOOKUP(B114,[3]项目信息综合查询_1!$I$4:$L$400000,4,FALSE)</f>
        <v>62.802365</v>
      </c>
      <c r="P114" s="21" t="s">
        <v>600</v>
      </c>
      <c r="Q114" s="19">
        <v>451</v>
      </c>
      <c r="R114" s="19">
        <v>174</v>
      </c>
      <c r="S114" s="19">
        <v>277</v>
      </c>
      <c r="T114" s="19">
        <v>200</v>
      </c>
      <c r="U114" s="19" t="s">
        <v>35</v>
      </c>
      <c r="V114" s="19" t="s">
        <v>552</v>
      </c>
      <c r="W114" s="3"/>
      <c r="X114" s="3"/>
      <c r="Y114" s="3"/>
      <c r="Z114" s="3"/>
    </row>
    <row r="115" s="4" customFormat="1" ht="63" customHeight="1" spans="1:26">
      <c r="A115" s="19">
        <v>111</v>
      </c>
      <c r="B115" s="19" t="s">
        <v>601</v>
      </c>
      <c r="C115" s="19" t="s">
        <v>26</v>
      </c>
      <c r="D115" s="19" t="s">
        <v>27</v>
      </c>
      <c r="E115" s="19" t="s">
        <v>602</v>
      </c>
      <c r="F115" s="19" t="s">
        <v>548</v>
      </c>
      <c r="G115" s="19" t="s">
        <v>603</v>
      </c>
      <c r="H115" s="19" t="s">
        <v>604</v>
      </c>
      <c r="I115" s="19" t="s">
        <v>605</v>
      </c>
      <c r="J115" s="19">
        <v>150</v>
      </c>
      <c r="K115" s="19">
        <v>60</v>
      </c>
      <c r="L115" s="19"/>
      <c r="M115" s="19">
        <f t="shared" si="3"/>
        <v>90</v>
      </c>
      <c r="N115" s="19"/>
      <c r="O115" s="19" t="str">
        <f>VLOOKUP(B115,[3]项目信息综合查询_1!$I$4:$L$400000,4,FALSE)</f>
        <v>0</v>
      </c>
      <c r="P115" s="19" t="s">
        <v>606</v>
      </c>
      <c r="Q115" s="19">
        <v>15</v>
      </c>
      <c r="R115" s="19">
        <v>5</v>
      </c>
      <c r="S115" s="19">
        <v>10</v>
      </c>
      <c r="T115" s="19">
        <v>30000</v>
      </c>
      <c r="U115" s="19" t="s">
        <v>35</v>
      </c>
      <c r="V115" s="19" t="s">
        <v>552</v>
      </c>
    </row>
    <row r="116" s="4" customFormat="1" ht="63" customHeight="1" spans="1:26">
      <c r="A116" s="19">
        <v>112</v>
      </c>
      <c r="B116" s="19" t="s">
        <v>607</v>
      </c>
      <c r="C116" s="19" t="s">
        <v>85</v>
      </c>
      <c r="D116" s="19" t="s">
        <v>27</v>
      </c>
      <c r="E116" s="19" t="s">
        <v>608</v>
      </c>
      <c r="F116" s="19" t="s">
        <v>548</v>
      </c>
      <c r="G116" s="19" t="s">
        <v>609</v>
      </c>
      <c r="H116" s="19" t="s">
        <v>610</v>
      </c>
      <c r="I116" s="19" t="s">
        <v>605</v>
      </c>
      <c r="J116" s="19">
        <v>120</v>
      </c>
      <c r="K116" s="19">
        <v>40</v>
      </c>
      <c r="L116" s="19"/>
      <c r="M116" s="19">
        <f t="shared" si="3"/>
        <v>80</v>
      </c>
      <c r="N116" s="19"/>
      <c r="O116" s="19" t="str">
        <f>VLOOKUP(B116,[3]项目信息综合查询_1!$I$4:$L$400000,4,FALSE)</f>
        <v>0</v>
      </c>
      <c r="P116" s="19" t="s">
        <v>611</v>
      </c>
      <c r="Q116" s="19">
        <v>8</v>
      </c>
      <c r="R116" s="19">
        <v>1</v>
      </c>
      <c r="S116" s="19">
        <v>7</v>
      </c>
      <c r="T116" s="19">
        <v>35000</v>
      </c>
      <c r="U116" s="19" t="s">
        <v>35</v>
      </c>
      <c r="V116" s="19" t="s">
        <v>552</v>
      </c>
    </row>
    <row r="117" s="5" customFormat="1" ht="63" customHeight="1" spans="1:26">
      <c r="A117" s="19">
        <v>113</v>
      </c>
      <c r="B117" s="19" t="s">
        <v>607</v>
      </c>
      <c r="C117" s="19" t="s">
        <v>85</v>
      </c>
      <c r="D117" s="19" t="s">
        <v>27</v>
      </c>
      <c r="E117" s="19" t="s">
        <v>612</v>
      </c>
      <c r="F117" s="19" t="s">
        <v>548</v>
      </c>
      <c r="G117" s="19" t="s">
        <v>609</v>
      </c>
      <c r="H117" s="19" t="s">
        <v>610</v>
      </c>
      <c r="I117" s="19" t="s">
        <v>605</v>
      </c>
      <c r="J117" s="19">
        <v>120</v>
      </c>
      <c r="K117" s="19">
        <v>40</v>
      </c>
      <c r="L117" s="19"/>
      <c r="M117" s="19">
        <f t="shared" si="3"/>
        <v>80</v>
      </c>
      <c r="N117" s="19"/>
      <c r="O117" s="19" t="str">
        <f>VLOOKUP(B117,[3]项目信息综合查询_1!$I$4:$L$400000,4,FALSE)</f>
        <v>0</v>
      </c>
      <c r="P117" s="19" t="s">
        <v>611</v>
      </c>
      <c r="Q117" s="19">
        <v>3</v>
      </c>
      <c r="R117" s="19">
        <v>0</v>
      </c>
      <c r="S117" s="19">
        <v>3</v>
      </c>
      <c r="T117" s="19">
        <v>25000</v>
      </c>
      <c r="U117" s="19" t="s">
        <v>35</v>
      </c>
      <c r="V117" s="19" t="s">
        <v>552</v>
      </c>
    </row>
    <row r="118" s="2" customFormat="1" ht="63" customHeight="1" spans="1:26">
      <c r="A118" s="19">
        <v>114</v>
      </c>
      <c r="B118" s="19" t="s">
        <v>613</v>
      </c>
      <c r="C118" s="19" t="s">
        <v>26</v>
      </c>
      <c r="D118" s="19" t="s">
        <v>27</v>
      </c>
      <c r="E118" s="19" t="s">
        <v>614</v>
      </c>
      <c r="F118" s="19" t="s">
        <v>615</v>
      </c>
      <c r="G118" s="19" t="s">
        <v>616</v>
      </c>
      <c r="H118" s="19" t="s">
        <v>617</v>
      </c>
      <c r="I118" s="19" t="s">
        <v>618</v>
      </c>
      <c r="J118" s="19">
        <v>600</v>
      </c>
      <c r="K118" s="19">
        <v>250</v>
      </c>
      <c r="L118" s="19">
        <v>0</v>
      </c>
      <c r="M118" s="19">
        <f t="shared" si="3"/>
        <v>350</v>
      </c>
      <c r="N118" s="19"/>
      <c r="O118" s="19" t="str">
        <f>VLOOKUP(B118,[3]项目信息综合查询_1!$I$4:$L$400000,4,FALSE)</f>
        <v>0</v>
      </c>
      <c r="P118" s="19" t="s">
        <v>619</v>
      </c>
      <c r="Q118" s="19">
        <v>6</v>
      </c>
      <c r="R118" s="19">
        <v>5</v>
      </c>
      <c r="S118" s="19">
        <v>215</v>
      </c>
      <c r="T118" s="19" t="s">
        <v>620</v>
      </c>
      <c r="U118" s="19" t="s">
        <v>35</v>
      </c>
      <c r="V118" s="19" t="s">
        <v>621</v>
      </c>
      <c r="W118" s="3"/>
      <c r="X118" s="3"/>
      <c r="Y118" s="3"/>
      <c r="Z118" s="3"/>
    </row>
    <row r="119" s="2" customFormat="1" ht="63" customHeight="1" spans="1:26">
      <c r="A119" s="19">
        <v>115</v>
      </c>
      <c r="B119" s="19" t="s">
        <v>622</v>
      </c>
      <c r="C119" s="19" t="s">
        <v>26</v>
      </c>
      <c r="D119" s="19" t="s">
        <v>27</v>
      </c>
      <c r="E119" s="19" t="s">
        <v>623</v>
      </c>
      <c r="F119" s="19" t="s">
        <v>624</v>
      </c>
      <c r="G119" s="19" t="s">
        <v>625</v>
      </c>
      <c r="H119" s="19" t="s">
        <v>121</v>
      </c>
      <c r="I119" s="19" t="s">
        <v>626</v>
      </c>
      <c r="J119" s="19">
        <v>1500</v>
      </c>
      <c r="K119" s="19">
        <v>300</v>
      </c>
      <c r="L119" s="19">
        <v>0</v>
      </c>
      <c r="M119" s="19">
        <f t="shared" si="3"/>
        <v>1200</v>
      </c>
      <c r="N119" s="19" t="s">
        <v>627</v>
      </c>
      <c r="O119" s="19" t="str">
        <f>VLOOKUP(B119,[3]项目信息综合查询_1!$I$4:$L$400000,4,FALSE)</f>
        <v>0</v>
      </c>
      <c r="P119" s="19" t="s">
        <v>628</v>
      </c>
      <c r="Q119" s="19">
        <v>2133</v>
      </c>
      <c r="R119" s="19">
        <v>430</v>
      </c>
      <c r="S119" s="19">
        <v>1703</v>
      </c>
      <c r="T119" s="19" t="s">
        <v>629</v>
      </c>
      <c r="U119" s="19" t="s">
        <v>630</v>
      </c>
      <c r="V119" s="19" t="s">
        <v>631</v>
      </c>
      <c r="W119" s="3"/>
      <c r="X119" s="3"/>
      <c r="Y119" s="3"/>
      <c r="Z119" s="3"/>
    </row>
    <row r="120" s="2" customFormat="1" ht="63" customHeight="1" spans="1:26">
      <c r="A120" s="19">
        <v>116</v>
      </c>
      <c r="B120" s="21" t="s">
        <v>632</v>
      </c>
      <c r="C120" s="24" t="s">
        <v>26</v>
      </c>
      <c r="D120" s="25" t="s">
        <v>27</v>
      </c>
      <c r="E120" s="21" t="s">
        <v>625</v>
      </c>
      <c r="F120" s="19" t="s">
        <v>624</v>
      </c>
      <c r="G120" s="21" t="s">
        <v>625</v>
      </c>
      <c r="H120" s="21" t="s">
        <v>633</v>
      </c>
      <c r="I120" s="21" t="s">
        <v>634</v>
      </c>
      <c r="J120" s="21">
        <v>95</v>
      </c>
      <c r="K120" s="21">
        <v>70</v>
      </c>
      <c r="L120" s="19"/>
      <c r="M120" s="19">
        <f>J120-K120</f>
        <v>25</v>
      </c>
      <c r="N120" s="19"/>
      <c r="O120" s="19" t="str">
        <f>VLOOKUP(B120,[3]项目信息综合查询_1!$I$4:$L$400000,4,FALSE)</f>
        <v>70</v>
      </c>
      <c r="P120" s="21" t="s">
        <v>635</v>
      </c>
      <c r="Q120" s="19">
        <v>10</v>
      </c>
      <c r="R120" s="19"/>
      <c r="S120" s="19">
        <v>10</v>
      </c>
      <c r="T120" s="19" t="s">
        <v>636</v>
      </c>
      <c r="U120" s="19" t="s">
        <v>637</v>
      </c>
      <c r="V120" s="21" t="s">
        <v>638</v>
      </c>
      <c r="W120" s="3"/>
      <c r="X120" s="3"/>
      <c r="Y120" s="3"/>
      <c r="Z120" s="3"/>
    </row>
    <row r="121" s="2" customFormat="1" ht="63" customHeight="1" spans="1:26">
      <c r="A121" s="19">
        <v>117</v>
      </c>
      <c r="B121" s="19" t="s">
        <v>639</v>
      </c>
      <c r="C121" s="19" t="s">
        <v>26</v>
      </c>
      <c r="D121" s="19" t="s">
        <v>27</v>
      </c>
      <c r="E121" s="19" t="s">
        <v>623</v>
      </c>
      <c r="F121" s="19" t="s">
        <v>624</v>
      </c>
      <c r="G121" s="19" t="s">
        <v>625</v>
      </c>
      <c r="H121" s="19" t="s">
        <v>640</v>
      </c>
      <c r="I121" s="19" t="s">
        <v>626</v>
      </c>
      <c r="J121" s="19">
        <v>1000</v>
      </c>
      <c r="K121" s="19">
        <v>200</v>
      </c>
      <c r="L121" s="19"/>
      <c r="M121" s="19">
        <f t="shared" si="3"/>
        <v>800</v>
      </c>
      <c r="N121" s="19" t="s">
        <v>641</v>
      </c>
      <c r="O121" s="19" t="str">
        <f>VLOOKUP(B121,[3]项目信息综合查询_1!$I$4:$L$400000,4,FALSE)</f>
        <v>0</v>
      </c>
      <c r="P121" s="19" t="s">
        <v>642</v>
      </c>
      <c r="Q121" s="19">
        <v>1900</v>
      </c>
      <c r="R121" s="19">
        <v>390</v>
      </c>
      <c r="S121" s="19">
        <v>1510</v>
      </c>
      <c r="T121" s="19" t="s">
        <v>636</v>
      </c>
      <c r="U121" s="19" t="s">
        <v>630</v>
      </c>
      <c r="V121" s="19" t="s">
        <v>643</v>
      </c>
      <c r="W121" s="3"/>
      <c r="X121" s="3"/>
      <c r="Y121" s="3"/>
      <c r="Z121" s="3"/>
    </row>
    <row r="122" s="2" customFormat="1" ht="63" customHeight="1" spans="1:26">
      <c r="A122" s="19">
        <v>118</v>
      </c>
      <c r="B122" s="19" t="s">
        <v>644</v>
      </c>
      <c r="C122" s="19" t="s">
        <v>26</v>
      </c>
      <c r="D122" s="19" t="s">
        <v>27</v>
      </c>
      <c r="E122" s="19" t="s">
        <v>623</v>
      </c>
      <c r="F122" s="19" t="s">
        <v>624</v>
      </c>
      <c r="G122" s="19" t="s">
        <v>625</v>
      </c>
      <c r="H122" s="19" t="s">
        <v>645</v>
      </c>
      <c r="I122" s="19" t="s">
        <v>626</v>
      </c>
      <c r="J122" s="19">
        <v>100</v>
      </c>
      <c r="K122" s="19">
        <v>80</v>
      </c>
      <c r="L122" s="19">
        <v>10</v>
      </c>
      <c r="M122" s="19">
        <f t="shared" si="3"/>
        <v>10</v>
      </c>
      <c r="N122" s="19" t="s">
        <v>646</v>
      </c>
      <c r="O122" s="19" t="str">
        <f>VLOOKUP(B122,[3]项目信息综合查询_1!$I$4:$L$400000,4,FALSE)</f>
        <v>0</v>
      </c>
      <c r="P122" s="19" t="s">
        <v>628</v>
      </c>
      <c r="Q122" s="19">
        <v>960</v>
      </c>
      <c r="R122" s="19">
        <v>200</v>
      </c>
      <c r="S122" s="19">
        <v>760</v>
      </c>
      <c r="T122" s="19" t="s">
        <v>647</v>
      </c>
      <c r="U122" s="19" t="s">
        <v>630</v>
      </c>
      <c r="V122" s="19" t="s">
        <v>631</v>
      </c>
      <c r="W122" s="3"/>
      <c r="X122" s="3"/>
      <c r="Y122" s="3"/>
      <c r="Z122" s="3"/>
    </row>
    <row r="123" s="2" customFormat="1" ht="63" customHeight="1" spans="1:26">
      <c r="A123" s="19">
        <v>119</v>
      </c>
      <c r="B123" s="19" t="s">
        <v>648</v>
      </c>
      <c r="C123" s="19" t="s">
        <v>26</v>
      </c>
      <c r="D123" s="19" t="s">
        <v>27</v>
      </c>
      <c r="E123" s="19" t="s">
        <v>623</v>
      </c>
      <c r="F123" s="19" t="s">
        <v>624</v>
      </c>
      <c r="G123" s="19" t="s">
        <v>625</v>
      </c>
      <c r="H123" s="19" t="s">
        <v>649</v>
      </c>
      <c r="I123" s="19" t="s">
        <v>650</v>
      </c>
      <c r="J123" s="19">
        <v>300</v>
      </c>
      <c r="K123" s="19">
        <v>200</v>
      </c>
      <c r="L123" s="19">
        <v>50</v>
      </c>
      <c r="M123" s="19">
        <f t="shared" si="3"/>
        <v>50</v>
      </c>
      <c r="N123" s="19" t="s">
        <v>651</v>
      </c>
      <c r="O123" s="19" t="str">
        <f>VLOOKUP(B123,[3]项目信息综合查询_1!$I$4:$L$400000,4,FALSE)</f>
        <v>0</v>
      </c>
      <c r="P123" s="19" t="s">
        <v>652</v>
      </c>
      <c r="Q123" s="19">
        <v>500</v>
      </c>
      <c r="R123" s="19">
        <v>230</v>
      </c>
      <c r="S123" s="19">
        <v>270</v>
      </c>
      <c r="T123" s="19" t="s">
        <v>636</v>
      </c>
      <c r="U123" s="19" t="s">
        <v>630</v>
      </c>
      <c r="V123" s="19" t="s">
        <v>653</v>
      </c>
      <c r="W123" s="3"/>
      <c r="X123" s="3"/>
      <c r="Y123" s="3"/>
      <c r="Z123" s="3"/>
    </row>
    <row r="124" s="2" customFormat="1" ht="63" customHeight="1" spans="1:26">
      <c r="A124" s="19">
        <v>120</v>
      </c>
      <c r="B124" s="19" t="s">
        <v>654</v>
      </c>
      <c r="C124" s="19" t="s">
        <v>26</v>
      </c>
      <c r="D124" s="19" t="s">
        <v>27</v>
      </c>
      <c r="E124" s="19" t="s">
        <v>623</v>
      </c>
      <c r="F124" s="19" t="s">
        <v>624</v>
      </c>
      <c r="G124" s="19" t="s">
        <v>625</v>
      </c>
      <c r="H124" s="19" t="s">
        <v>655</v>
      </c>
      <c r="I124" s="19" t="s">
        <v>650</v>
      </c>
      <c r="J124" s="19">
        <v>1000</v>
      </c>
      <c r="K124" s="19">
        <v>500</v>
      </c>
      <c r="L124" s="19">
        <v>100</v>
      </c>
      <c r="M124" s="19">
        <f t="shared" si="3"/>
        <v>400</v>
      </c>
      <c r="N124" s="19" t="s">
        <v>656</v>
      </c>
      <c r="O124" s="19" t="str">
        <f>VLOOKUP(B124,[3]项目信息综合查询_1!$I$4:$L$400000,4,FALSE)</f>
        <v>0</v>
      </c>
      <c r="P124" s="19" t="s">
        <v>628</v>
      </c>
      <c r="Q124" s="19">
        <v>2100</v>
      </c>
      <c r="R124" s="19">
        <v>485</v>
      </c>
      <c r="S124" s="19">
        <v>1615</v>
      </c>
      <c r="T124" s="19" t="s">
        <v>636</v>
      </c>
      <c r="U124" s="19" t="s">
        <v>630</v>
      </c>
      <c r="V124" s="19" t="s">
        <v>631</v>
      </c>
      <c r="W124" s="3"/>
      <c r="X124" s="3"/>
      <c r="Y124" s="3"/>
      <c r="Z124" s="3"/>
    </row>
    <row r="125" s="2" customFormat="1" ht="63" customHeight="1" spans="1:26">
      <c r="A125" s="19">
        <v>121</v>
      </c>
      <c r="B125" s="19" t="s">
        <v>657</v>
      </c>
      <c r="C125" s="19" t="s">
        <v>26</v>
      </c>
      <c r="D125" s="19" t="s">
        <v>27</v>
      </c>
      <c r="E125" s="19" t="s">
        <v>658</v>
      </c>
      <c r="F125" s="19" t="s">
        <v>624</v>
      </c>
      <c r="G125" s="19" t="s">
        <v>658</v>
      </c>
      <c r="H125" s="19">
        <v>1</v>
      </c>
      <c r="I125" s="19" t="s">
        <v>336</v>
      </c>
      <c r="J125" s="19">
        <v>800</v>
      </c>
      <c r="K125" s="19">
        <v>800</v>
      </c>
      <c r="L125" s="19">
        <v>0</v>
      </c>
      <c r="M125" s="19">
        <f t="shared" si="3"/>
        <v>0</v>
      </c>
      <c r="N125" s="19"/>
      <c r="O125" s="19" t="str">
        <f>VLOOKUP(B125,[3]项目信息综合查询_1!$I$4:$L$400000,4,FALSE)</f>
        <v>0</v>
      </c>
      <c r="P125" s="19" t="s">
        <v>659</v>
      </c>
      <c r="Q125" s="19">
        <v>500</v>
      </c>
      <c r="R125" s="19">
        <v>80</v>
      </c>
      <c r="S125" s="19">
        <v>320</v>
      </c>
      <c r="T125" s="19">
        <v>1000</v>
      </c>
      <c r="U125" s="19" t="s">
        <v>68</v>
      </c>
      <c r="V125" s="19" t="s">
        <v>660</v>
      </c>
      <c r="W125" s="3"/>
      <c r="X125" s="3"/>
      <c r="Y125" s="3"/>
      <c r="Z125" s="3"/>
    </row>
    <row r="126" s="2" customFormat="1" ht="63" customHeight="1" spans="1:26">
      <c r="A126" s="19">
        <v>122</v>
      </c>
      <c r="B126" s="19" t="s">
        <v>661</v>
      </c>
      <c r="C126" s="19" t="s">
        <v>26</v>
      </c>
      <c r="D126" s="19" t="s">
        <v>27</v>
      </c>
      <c r="E126" s="19" t="s">
        <v>662</v>
      </c>
      <c r="F126" s="19" t="s">
        <v>624</v>
      </c>
      <c r="G126" s="19" t="s">
        <v>663</v>
      </c>
      <c r="H126" s="19" t="s">
        <v>664</v>
      </c>
      <c r="I126" s="19" t="s">
        <v>665</v>
      </c>
      <c r="J126" s="19">
        <v>50</v>
      </c>
      <c r="K126" s="19">
        <v>30</v>
      </c>
      <c r="L126" s="19">
        <v>0</v>
      </c>
      <c r="M126" s="19">
        <f t="shared" si="3"/>
        <v>20</v>
      </c>
      <c r="N126" s="19"/>
      <c r="O126" s="19" t="str">
        <f>VLOOKUP(B126,[3]项目信息综合查询_1!$I$4:$L$400000,4,FALSE)</f>
        <v>0</v>
      </c>
      <c r="P126" s="19" t="s">
        <v>666</v>
      </c>
      <c r="Q126" s="19">
        <v>50</v>
      </c>
      <c r="R126" s="19">
        <v>50</v>
      </c>
      <c r="S126" s="19">
        <v>0</v>
      </c>
      <c r="T126" s="19"/>
      <c r="U126" s="19" t="s">
        <v>35</v>
      </c>
      <c r="V126" s="19" t="s">
        <v>667</v>
      </c>
      <c r="W126" s="3"/>
      <c r="X126" s="3"/>
      <c r="Y126" s="3"/>
      <c r="Z126" s="3"/>
    </row>
    <row r="127" s="2" customFormat="1" ht="63" customHeight="1" spans="1:26">
      <c r="A127" s="19">
        <v>123</v>
      </c>
      <c r="B127" s="19" t="s">
        <v>668</v>
      </c>
      <c r="C127" s="19" t="s">
        <v>85</v>
      </c>
      <c r="D127" s="19" t="s">
        <v>27</v>
      </c>
      <c r="E127" s="19" t="s">
        <v>662</v>
      </c>
      <c r="F127" s="19" t="s">
        <v>624</v>
      </c>
      <c r="G127" s="19" t="s">
        <v>663</v>
      </c>
      <c r="H127" s="19" t="s">
        <v>669</v>
      </c>
      <c r="I127" s="19" t="s">
        <v>670</v>
      </c>
      <c r="J127" s="19">
        <v>150</v>
      </c>
      <c r="K127" s="19">
        <v>150</v>
      </c>
      <c r="L127" s="19">
        <v>0</v>
      </c>
      <c r="M127" s="19">
        <f t="shared" si="3"/>
        <v>0</v>
      </c>
      <c r="N127" s="19"/>
      <c r="O127" s="19" t="str">
        <f>VLOOKUP(B127,[3]项目信息综合查询_1!$I$4:$L$400000,4,FALSE)</f>
        <v>150</v>
      </c>
      <c r="P127" s="19" t="s">
        <v>671</v>
      </c>
      <c r="Q127" s="19">
        <v>500</v>
      </c>
      <c r="R127" s="19">
        <v>458</v>
      </c>
      <c r="S127" s="19">
        <v>42</v>
      </c>
      <c r="T127" s="19"/>
      <c r="U127" s="19" t="s">
        <v>35</v>
      </c>
      <c r="V127" s="19" t="s">
        <v>672</v>
      </c>
      <c r="W127" s="3"/>
      <c r="X127" s="3"/>
      <c r="Y127" s="3"/>
      <c r="Z127" s="3"/>
    </row>
    <row r="128" s="2" customFormat="1" ht="63" customHeight="1" spans="1:26">
      <c r="A128" s="19">
        <v>124</v>
      </c>
      <c r="B128" s="19" t="s">
        <v>673</v>
      </c>
      <c r="C128" s="19" t="s">
        <v>53</v>
      </c>
      <c r="D128" s="19" t="s">
        <v>27</v>
      </c>
      <c r="E128" s="19" t="s">
        <v>674</v>
      </c>
      <c r="F128" s="19" t="s">
        <v>624</v>
      </c>
      <c r="G128" s="19" t="s">
        <v>674</v>
      </c>
      <c r="H128" s="19" t="s">
        <v>675</v>
      </c>
      <c r="I128" s="19" t="s">
        <v>361</v>
      </c>
      <c r="J128" s="19">
        <v>184.77</v>
      </c>
      <c r="K128" s="19">
        <v>184.77</v>
      </c>
      <c r="L128" s="19">
        <v>0</v>
      </c>
      <c r="M128" s="19">
        <f t="shared" si="3"/>
        <v>0</v>
      </c>
      <c r="N128" s="19"/>
      <c r="O128" s="19" t="str">
        <f>VLOOKUP(B128,[3]项目信息综合查询_1!$I$4:$L$400000,4,FALSE)</f>
        <v>0</v>
      </c>
      <c r="P128" s="19" t="s">
        <v>676</v>
      </c>
      <c r="Q128" s="19">
        <v>126</v>
      </c>
      <c r="R128" s="19">
        <v>57</v>
      </c>
      <c r="S128" s="19">
        <v>69</v>
      </c>
      <c r="T128" s="19">
        <v>350</v>
      </c>
      <c r="U128" s="19" t="s">
        <v>68</v>
      </c>
      <c r="V128" s="19" t="s">
        <v>677</v>
      </c>
      <c r="W128" s="3"/>
      <c r="X128" s="3"/>
      <c r="Y128" s="3"/>
      <c r="Z128" s="3"/>
    </row>
    <row r="129" s="2" customFormat="1" ht="63" customHeight="1" spans="1:26">
      <c r="A129" s="19">
        <v>125</v>
      </c>
      <c r="B129" s="19" t="s">
        <v>678</v>
      </c>
      <c r="C129" s="19" t="s">
        <v>26</v>
      </c>
      <c r="D129" s="19" t="s">
        <v>27</v>
      </c>
      <c r="E129" s="19"/>
      <c r="F129" s="19" t="s">
        <v>624</v>
      </c>
      <c r="G129" s="19" t="s">
        <v>679</v>
      </c>
      <c r="H129" s="22" t="s">
        <v>680</v>
      </c>
      <c r="I129" s="19" t="s">
        <v>681</v>
      </c>
      <c r="J129" s="19">
        <v>1000</v>
      </c>
      <c r="K129" s="19">
        <v>800</v>
      </c>
      <c r="L129" s="19"/>
      <c r="M129" s="19">
        <f t="shared" si="3"/>
        <v>200</v>
      </c>
      <c r="N129" s="19"/>
      <c r="O129" s="19" t="str">
        <f>VLOOKUP(B129,[3]项目信息综合查询_1!$I$4:$L$400000,4,FALSE)</f>
        <v>0</v>
      </c>
      <c r="P129" s="19" t="s">
        <v>682</v>
      </c>
      <c r="Q129" s="19">
        <v>505</v>
      </c>
      <c r="R129" s="19">
        <v>29</v>
      </c>
      <c r="S129" s="19">
        <v>476</v>
      </c>
      <c r="T129" s="19">
        <v>5000</v>
      </c>
      <c r="U129" s="19" t="s">
        <v>683</v>
      </c>
      <c r="V129" s="19" t="s">
        <v>684</v>
      </c>
      <c r="W129" s="3"/>
      <c r="X129" s="3"/>
      <c r="Y129" s="3"/>
      <c r="Z129" s="3"/>
    </row>
    <row r="130" s="2" customFormat="1" ht="63" customHeight="1" spans="1:26">
      <c r="A130" s="19">
        <v>126</v>
      </c>
      <c r="B130" s="19" t="s">
        <v>685</v>
      </c>
      <c r="C130" s="19" t="s">
        <v>26</v>
      </c>
      <c r="D130" s="19" t="s">
        <v>27</v>
      </c>
      <c r="E130" s="19"/>
      <c r="F130" s="19" t="s">
        <v>624</v>
      </c>
      <c r="G130" s="19" t="s">
        <v>679</v>
      </c>
      <c r="H130" s="19" t="s">
        <v>686</v>
      </c>
      <c r="I130" s="19" t="s">
        <v>681</v>
      </c>
      <c r="J130" s="19">
        <v>287.472935</v>
      </c>
      <c r="K130" s="19">
        <v>287.472935</v>
      </c>
      <c r="L130" s="19"/>
      <c r="M130" s="19">
        <f t="shared" si="3"/>
        <v>0</v>
      </c>
      <c r="N130" s="19"/>
      <c r="O130" s="19" t="str">
        <f>VLOOKUP(B130,[3]项目信息综合查询_1!$I$4:$L$400000,4,FALSE)</f>
        <v>287.472935</v>
      </c>
      <c r="P130" s="19" t="s">
        <v>687</v>
      </c>
      <c r="Q130" s="19">
        <v>505</v>
      </c>
      <c r="R130" s="19">
        <v>29</v>
      </c>
      <c r="S130" s="19">
        <v>476</v>
      </c>
      <c r="T130" s="19">
        <v>8000</v>
      </c>
      <c r="U130" s="19" t="s">
        <v>35</v>
      </c>
      <c r="V130" s="19" t="s">
        <v>688</v>
      </c>
      <c r="W130" s="3"/>
      <c r="X130" s="3"/>
      <c r="Y130" s="3"/>
      <c r="Z130" s="3"/>
    </row>
    <row r="131" s="2" customFormat="1" ht="63" customHeight="1" spans="1:26">
      <c r="A131" s="19">
        <v>127</v>
      </c>
      <c r="B131" s="19" t="s">
        <v>689</v>
      </c>
      <c r="C131" s="19" t="s">
        <v>26</v>
      </c>
      <c r="D131" s="19" t="s">
        <v>27</v>
      </c>
      <c r="E131" s="19"/>
      <c r="F131" s="19" t="s">
        <v>624</v>
      </c>
      <c r="G131" s="19" t="s">
        <v>690</v>
      </c>
      <c r="H131" s="19" t="s">
        <v>691</v>
      </c>
      <c r="I131" s="19" t="s">
        <v>692</v>
      </c>
      <c r="J131" s="19">
        <v>50</v>
      </c>
      <c r="K131" s="19">
        <v>50</v>
      </c>
      <c r="L131" s="19"/>
      <c r="M131" s="19">
        <f t="shared" si="3"/>
        <v>0</v>
      </c>
      <c r="N131" s="19"/>
      <c r="O131" s="19" t="str">
        <f>VLOOKUP(B131,[3]项目信息综合查询_1!$I$4:$L$400000,4,FALSE)</f>
        <v>50</v>
      </c>
      <c r="P131" s="19" t="s">
        <v>693</v>
      </c>
      <c r="Q131" s="19">
        <v>1200</v>
      </c>
      <c r="R131" s="19">
        <v>43</v>
      </c>
      <c r="S131" s="19">
        <v>1157</v>
      </c>
      <c r="T131" s="19"/>
      <c r="U131" s="19" t="s">
        <v>35</v>
      </c>
      <c r="V131" s="19" t="s">
        <v>694</v>
      </c>
      <c r="W131" s="3"/>
      <c r="X131" s="3"/>
      <c r="Y131" s="3"/>
      <c r="Z131" s="3"/>
    </row>
    <row r="132" s="2" customFormat="1" ht="63" customHeight="1" spans="1:26">
      <c r="A132" s="19">
        <v>128</v>
      </c>
      <c r="B132" s="19" t="s">
        <v>695</v>
      </c>
      <c r="C132" s="19" t="s">
        <v>166</v>
      </c>
      <c r="D132" s="19" t="s">
        <v>71</v>
      </c>
      <c r="E132" s="19"/>
      <c r="F132" s="19" t="s">
        <v>624</v>
      </c>
      <c r="G132" s="19" t="s">
        <v>690</v>
      </c>
      <c r="H132" s="19" t="s">
        <v>593</v>
      </c>
      <c r="I132" s="19" t="s">
        <v>696</v>
      </c>
      <c r="J132" s="19">
        <v>320</v>
      </c>
      <c r="K132" s="19">
        <v>300</v>
      </c>
      <c r="L132" s="19"/>
      <c r="M132" s="19">
        <f t="shared" si="3"/>
        <v>20</v>
      </c>
      <c r="N132" s="19"/>
      <c r="O132" s="19" t="str">
        <f>VLOOKUP(B132,[3]项目信息综合查询_1!$I$4:$L$400000,4,FALSE)</f>
        <v>0</v>
      </c>
      <c r="P132" s="19" t="s">
        <v>697</v>
      </c>
      <c r="Q132" s="19">
        <v>580</v>
      </c>
      <c r="R132" s="19">
        <v>18</v>
      </c>
      <c r="S132" s="19">
        <v>562</v>
      </c>
      <c r="T132" s="19"/>
      <c r="U132" s="19" t="s">
        <v>75</v>
      </c>
      <c r="V132" s="19" t="s">
        <v>698</v>
      </c>
      <c r="W132" s="3"/>
      <c r="X132" s="3"/>
      <c r="Y132" s="3"/>
      <c r="Z132" s="3"/>
    </row>
    <row r="133" s="2" customFormat="1" ht="63" customHeight="1" spans="1:26">
      <c r="A133" s="19">
        <v>129</v>
      </c>
      <c r="B133" s="19" t="s">
        <v>699</v>
      </c>
      <c r="C133" s="19" t="s">
        <v>26</v>
      </c>
      <c r="D133" s="19" t="s">
        <v>27</v>
      </c>
      <c r="E133" s="19"/>
      <c r="F133" s="19" t="s">
        <v>624</v>
      </c>
      <c r="G133" s="19" t="s">
        <v>690</v>
      </c>
      <c r="H133" s="19" t="s">
        <v>700</v>
      </c>
      <c r="I133" s="19" t="s">
        <v>701</v>
      </c>
      <c r="J133" s="19">
        <v>500</v>
      </c>
      <c r="K133" s="19">
        <v>500</v>
      </c>
      <c r="L133" s="19"/>
      <c r="M133" s="19">
        <f t="shared" si="3"/>
        <v>0</v>
      </c>
      <c r="N133" s="19"/>
      <c r="O133" s="19" t="str">
        <f>VLOOKUP(B133,[3]项目信息综合查询_1!$I$4:$L$400000,4,FALSE)</f>
        <v>0</v>
      </c>
      <c r="P133" s="19" t="s">
        <v>702</v>
      </c>
      <c r="Q133" s="19">
        <v>680</v>
      </c>
      <c r="R133" s="19">
        <v>38</v>
      </c>
      <c r="S133" s="19">
        <v>642</v>
      </c>
      <c r="T133" s="19"/>
      <c r="U133" s="19" t="s">
        <v>35</v>
      </c>
      <c r="V133" s="19" t="s">
        <v>703</v>
      </c>
      <c r="W133" s="3"/>
      <c r="X133" s="3"/>
      <c r="Y133" s="3"/>
      <c r="Z133" s="3"/>
    </row>
    <row r="134" s="2" customFormat="1" ht="63" customHeight="1" spans="1:26">
      <c r="A134" s="19">
        <v>130</v>
      </c>
      <c r="B134" s="19" t="s">
        <v>704</v>
      </c>
      <c r="C134" s="19" t="s">
        <v>26</v>
      </c>
      <c r="D134" s="19" t="s">
        <v>27</v>
      </c>
      <c r="E134" s="19"/>
      <c r="F134" s="19" t="s">
        <v>624</v>
      </c>
      <c r="G134" s="19" t="s">
        <v>690</v>
      </c>
      <c r="H134" s="19" t="s">
        <v>705</v>
      </c>
      <c r="I134" s="19" t="s">
        <v>706</v>
      </c>
      <c r="J134" s="19">
        <v>500</v>
      </c>
      <c r="K134" s="19">
        <v>500</v>
      </c>
      <c r="L134" s="19"/>
      <c r="M134" s="19">
        <f t="shared" si="3"/>
        <v>0</v>
      </c>
      <c r="N134" s="19"/>
      <c r="O134" s="19" t="str">
        <f>VLOOKUP(B134,[3]项目信息综合查询_1!$I$4:$L$400000,4,FALSE)</f>
        <v>0</v>
      </c>
      <c r="P134" s="19" t="s">
        <v>707</v>
      </c>
      <c r="Q134" s="19">
        <v>120</v>
      </c>
      <c r="R134" s="19">
        <v>4</v>
      </c>
      <c r="S134" s="19">
        <v>116</v>
      </c>
      <c r="T134" s="19"/>
      <c r="U134" s="19" t="s">
        <v>35</v>
      </c>
      <c r="V134" s="19" t="s">
        <v>708</v>
      </c>
      <c r="W134" s="3"/>
      <c r="X134" s="3"/>
      <c r="Y134" s="3"/>
      <c r="Z134" s="3"/>
    </row>
    <row r="135" s="2" customFormat="1" ht="63" customHeight="1" spans="1:26">
      <c r="A135" s="19">
        <v>131</v>
      </c>
      <c r="B135" s="19" t="s">
        <v>709</v>
      </c>
      <c r="C135" s="19" t="s">
        <v>26</v>
      </c>
      <c r="D135" s="19" t="s">
        <v>71</v>
      </c>
      <c r="E135" s="19" t="s">
        <v>35</v>
      </c>
      <c r="F135" s="19" t="s">
        <v>624</v>
      </c>
      <c r="G135" s="19" t="s">
        <v>690</v>
      </c>
      <c r="H135" s="19" t="s">
        <v>710</v>
      </c>
      <c r="I135" s="19" t="s">
        <v>711</v>
      </c>
      <c r="J135" s="19">
        <v>100</v>
      </c>
      <c r="K135" s="19">
        <v>100</v>
      </c>
      <c r="L135" s="19"/>
      <c r="M135" s="19">
        <f t="shared" si="3"/>
        <v>0</v>
      </c>
      <c r="N135" s="19"/>
      <c r="O135" s="19" t="str">
        <f>VLOOKUP(B135,[3]项目信息综合查询_1!$I$4:$L$400000,4,FALSE)</f>
        <v>0</v>
      </c>
      <c r="P135" s="19" t="s">
        <v>712</v>
      </c>
      <c r="Q135" s="19">
        <v>570</v>
      </c>
      <c r="R135" s="19">
        <v>14</v>
      </c>
      <c r="S135" s="19">
        <v>556</v>
      </c>
      <c r="T135" s="19">
        <v>500</v>
      </c>
      <c r="U135" s="19" t="s">
        <v>35</v>
      </c>
      <c r="V135" s="19" t="s">
        <v>713</v>
      </c>
      <c r="W135" s="3"/>
      <c r="X135" s="3"/>
      <c r="Y135" s="3"/>
      <c r="Z135" s="3"/>
    </row>
    <row r="136" s="2" customFormat="1" ht="63" customHeight="1" spans="1:26">
      <c r="A136" s="19">
        <v>132</v>
      </c>
      <c r="B136" s="19" t="s">
        <v>714</v>
      </c>
      <c r="C136" s="19" t="s">
        <v>26</v>
      </c>
      <c r="D136" s="19" t="s">
        <v>71</v>
      </c>
      <c r="E136" s="19" t="s">
        <v>35</v>
      </c>
      <c r="F136" s="19" t="s">
        <v>624</v>
      </c>
      <c r="G136" s="19" t="s">
        <v>690</v>
      </c>
      <c r="H136" s="19" t="s">
        <v>710</v>
      </c>
      <c r="I136" s="19" t="s">
        <v>711</v>
      </c>
      <c r="J136" s="19">
        <v>200</v>
      </c>
      <c r="K136" s="19">
        <v>200</v>
      </c>
      <c r="L136" s="19"/>
      <c r="M136" s="19">
        <f t="shared" si="3"/>
        <v>0</v>
      </c>
      <c r="N136" s="19"/>
      <c r="O136" s="19" t="str">
        <f>VLOOKUP(B136,[3]项目信息综合查询_1!$I$4:$L$400000,4,FALSE)</f>
        <v>0</v>
      </c>
      <c r="P136" s="19" t="s">
        <v>715</v>
      </c>
      <c r="Q136" s="19">
        <v>490</v>
      </c>
      <c r="R136" s="19">
        <v>18</v>
      </c>
      <c r="S136" s="19">
        <v>472</v>
      </c>
      <c r="T136" s="19"/>
      <c r="U136" s="19" t="s">
        <v>35</v>
      </c>
      <c r="V136" s="19" t="s">
        <v>713</v>
      </c>
      <c r="W136" s="3"/>
      <c r="X136" s="3"/>
      <c r="Y136" s="3"/>
      <c r="Z136" s="3"/>
    </row>
    <row r="137" s="2" customFormat="1" ht="63" customHeight="1" spans="1:26">
      <c r="A137" s="19">
        <v>133</v>
      </c>
      <c r="B137" s="19" t="s">
        <v>716</v>
      </c>
      <c r="C137" s="19" t="s">
        <v>166</v>
      </c>
      <c r="D137" s="19" t="s">
        <v>27</v>
      </c>
      <c r="E137" s="19" t="s">
        <v>717</v>
      </c>
      <c r="F137" s="19" t="s">
        <v>624</v>
      </c>
      <c r="G137" s="19" t="s">
        <v>717</v>
      </c>
      <c r="H137" s="19" t="s">
        <v>718</v>
      </c>
      <c r="I137" s="19" t="s">
        <v>719</v>
      </c>
      <c r="J137" s="19">
        <v>320</v>
      </c>
      <c r="K137" s="19">
        <v>300</v>
      </c>
      <c r="L137" s="19">
        <v>0</v>
      </c>
      <c r="M137" s="19">
        <f t="shared" si="3"/>
        <v>20</v>
      </c>
      <c r="N137" s="19"/>
      <c r="O137" s="19" t="str">
        <f>VLOOKUP(B137,[3]项目信息综合查询_1!$I$4:$L$400000,4,FALSE)</f>
        <v>0</v>
      </c>
      <c r="P137" s="19" t="s">
        <v>718</v>
      </c>
      <c r="Q137" s="19">
        <v>750</v>
      </c>
      <c r="R137" s="19">
        <v>30</v>
      </c>
      <c r="S137" s="19">
        <v>720</v>
      </c>
      <c r="T137" s="19">
        <v>2000</v>
      </c>
      <c r="U137" s="19" t="s">
        <v>35</v>
      </c>
      <c r="V137" s="19" t="s">
        <v>720</v>
      </c>
      <c r="W137" s="3"/>
      <c r="X137" s="3"/>
      <c r="Y137" s="3"/>
      <c r="Z137" s="3"/>
    </row>
    <row r="138" s="2" customFormat="1" ht="63" customHeight="1" spans="1:26">
      <c r="A138" s="19">
        <v>134</v>
      </c>
      <c r="B138" s="19" t="s">
        <v>721</v>
      </c>
      <c r="C138" s="19" t="s">
        <v>26</v>
      </c>
      <c r="D138" s="19" t="s">
        <v>27</v>
      </c>
      <c r="E138" s="19" t="s">
        <v>717</v>
      </c>
      <c r="F138" s="19" t="s">
        <v>624</v>
      </c>
      <c r="G138" s="19" t="s">
        <v>717</v>
      </c>
      <c r="H138" s="19" t="s">
        <v>722</v>
      </c>
      <c r="I138" s="19" t="s">
        <v>438</v>
      </c>
      <c r="J138" s="19">
        <v>150</v>
      </c>
      <c r="K138" s="19">
        <v>150</v>
      </c>
      <c r="L138" s="19">
        <v>0</v>
      </c>
      <c r="M138" s="19">
        <f t="shared" si="3"/>
        <v>0</v>
      </c>
      <c r="N138" s="19"/>
      <c r="O138" s="19" t="str">
        <f>VLOOKUP(B138,[3]项目信息综合查询_1!$I$4:$L$400000,4,FALSE)</f>
        <v>0</v>
      </c>
      <c r="P138" s="19" t="s">
        <v>722</v>
      </c>
      <c r="Q138" s="19">
        <v>540</v>
      </c>
      <c r="R138" s="19">
        <v>30</v>
      </c>
      <c r="S138" s="19">
        <v>510</v>
      </c>
      <c r="T138" s="19">
        <v>3000</v>
      </c>
      <c r="U138" s="19" t="s">
        <v>35</v>
      </c>
      <c r="V138" s="19" t="s">
        <v>723</v>
      </c>
      <c r="W138" s="3"/>
      <c r="X138" s="3"/>
      <c r="Y138" s="3"/>
      <c r="Z138" s="3"/>
    </row>
    <row r="139" s="2" customFormat="1" ht="63" customHeight="1" spans="1:26">
      <c r="A139" s="19">
        <v>135</v>
      </c>
      <c r="B139" s="19" t="s">
        <v>724</v>
      </c>
      <c r="C139" s="19" t="s">
        <v>166</v>
      </c>
      <c r="D139" s="19" t="s">
        <v>71</v>
      </c>
      <c r="E139" s="19" t="s">
        <v>725</v>
      </c>
      <c r="F139" s="19" t="s">
        <v>726</v>
      </c>
      <c r="G139" s="19" t="s">
        <v>727</v>
      </c>
      <c r="H139" s="19" t="s">
        <v>728</v>
      </c>
      <c r="I139" s="19" t="s">
        <v>729</v>
      </c>
      <c r="J139" s="19">
        <v>500</v>
      </c>
      <c r="K139" s="19">
        <v>500</v>
      </c>
      <c r="L139" s="19"/>
      <c r="M139" s="19">
        <f t="shared" si="3"/>
        <v>0</v>
      </c>
      <c r="N139" s="19"/>
      <c r="O139" s="19" t="str">
        <f>VLOOKUP(B139,[3]项目信息综合查询_1!$I$4:$L$400000,4,FALSE)</f>
        <v>0</v>
      </c>
      <c r="P139" s="19" t="s">
        <v>730</v>
      </c>
      <c r="Q139" s="19">
        <v>1500</v>
      </c>
      <c r="R139" s="19">
        <v>20</v>
      </c>
      <c r="S139" s="19">
        <v>1480</v>
      </c>
      <c r="T139" s="19"/>
      <c r="U139" s="19" t="s">
        <v>109</v>
      </c>
      <c r="V139" s="19" t="s">
        <v>731</v>
      </c>
    </row>
    <row r="140" s="2" customFormat="1" ht="63" customHeight="1" spans="1:26">
      <c r="A140" s="19">
        <v>136</v>
      </c>
      <c r="B140" s="19" t="s">
        <v>732</v>
      </c>
      <c r="C140" s="19" t="s">
        <v>166</v>
      </c>
      <c r="D140" s="19" t="s">
        <v>71</v>
      </c>
      <c r="E140" s="19" t="s">
        <v>725</v>
      </c>
      <c r="F140" s="19" t="s">
        <v>726</v>
      </c>
      <c r="G140" s="19" t="s">
        <v>725</v>
      </c>
      <c r="H140" s="19" t="s">
        <v>733</v>
      </c>
      <c r="I140" s="19" t="s">
        <v>734</v>
      </c>
      <c r="J140" s="19">
        <v>600</v>
      </c>
      <c r="K140" s="19">
        <v>600</v>
      </c>
      <c r="L140" s="19"/>
      <c r="M140" s="19">
        <f t="shared" si="3"/>
        <v>0</v>
      </c>
      <c r="N140" s="19"/>
      <c r="O140" s="19" t="str">
        <f>VLOOKUP(B140,[3]项目信息综合查询_1!$I$4:$L$400000,4,FALSE)</f>
        <v>0</v>
      </c>
      <c r="P140" s="19" t="s">
        <v>735</v>
      </c>
      <c r="Q140" s="19">
        <v>3400</v>
      </c>
      <c r="R140" s="19">
        <v>50</v>
      </c>
      <c r="S140" s="19">
        <v>3350</v>
      </c>
      <c r="T140" s="19"/>
      <c r="U140" s="19" t="s">
        <v>75</v>
      </c>
      <c r="V140" s="19" t="s">
        <v>736</v>
      </c>
    </row>
    <row r="141" s="2" customFormat="1" ht="63" customHeight="1" spans="1:26">
      <c r="A141" s="19">
        <v>137</v>
      </c>
      <c r="B141" s="19" t="s">
        <v>737</v>
      </c>
      <c r="C141" s="19" t="s">
        <v>166</v>
      </c>
      <c r="D141" s="19" t="s">
        <v>71</v>
      </c>
      <c r="E141" s="19" t="s">
        <v>725</v>
      </c>
      <c r="F141" s="19" t="s">
        <v>726</v>
      </c>
      <c r="G141" s="19" t="s">
        <v>725</v>
      </c>
      <c r="H141" s="19" t="s">
        <v>738</v>
      </c>
      <c r="I141" s="19" t="s">
        <v>739</v>
      </c>
      <c r="J141" s="19">
        <v>300</v>
      </c>
      <c r="K141" s="19">
        <v>300</v>
      </c>
      <c r="L141" s="19"/>
      <c r="M141" s="19">
        <f t="shared" si="3"/>
        <v>0</v>
      </c>
      <c r="N141" s="19"/>
      <c r="O141" s="19" t="str">
        <f>VLOOKUP(B141,[3]项目信息综合查询_1!$I$4:$L$400000,4,FALSE)</f>
        <v>0</v>
      </c>
      <c r="P141" s="19" t="s">
        <v>740</v>
      </c>
      <c r="Q141" s="19">
        <v>3420</v>
      </c>
      <c r="R141" s="19">
        <v>52</v>
      </c>
      <c r="S141" s="19">
        <v>3368</v>
      </c>
      <c r="T141" s="19"/>
      <c r="U141" s="19" t="s">
        <v>35</v>
      </c>
      <c r="V141" s="19" t="s">
        <v>741</v>
      </c>
    </row>
    <row r="142" s="2" customFormat="1" ht="63" customHeight="1" spans="1:26">
      <c r="A142" s="19">
        <v>138</v>
      </c>
      <c r="B142" s="19" t="s">
        <v>742</v>
      </c>
      <c r="C142" s="19" t="s">
        <v>26</v>
      </c>
      <c r="D142" s="19" t="s">
        <v>27</v>
      </c>
      <c r="E142" s="19" t="s">
        <v>725</v>
      </c>
      <c r="F142" s="19" t="s">
        <v>726</v>
      </c>
      <c r="G142" s="19" t="s">
        <v>725</v>
      </c>
      <c r="H142" s="19" t="s">
        <v>743</v>
      </c>
      <c r="I142" s="19" t="s">
        <v>158</v>
      </c>
      <c r="J142" s="19">
        <v>100</v>
      </c>
      <c r="K142" s="19">
        <v>65</v>
      </c>
      <c r="L142" s="19"/>
      <c r="M142" s="19">
        <f t="shared" si="3"/>
        <v>35</v>
      </c>
      <c r="N142" s="19"/>
      <c r="O142" s="19" t="str">
        <f>VLOOKUP(B142,[3]项目信息综合查询_1!$I$4:$L$400000,4,FALSE)</f>
        <v>0</v>
      </c>
      <c r="P142" s="19" t="s">
        <v>744</v>
      </c>
      <c r="Q142" s="19">
        <v>80</v>
      </c>
      <c r="R142" s="19">
        <v>2</v>
      </c>
      <c r="S142" s="19">
        <v>78</v>
      </c>
      <c r="T142" s="19"/>
      <c r="U142" s="19" t="s">
        <v>35</v>
      </c>
      <c r="V142" s="19" t="s">
        <v>745</v>
      </c>
    </row>
    <row r="143" s="2" customFormat="1" ht="63" customHeight="1" spans="1:26">
      <c r="A143" s="19">
        <v>139</v>
      </c>
      <c r="B143" s="19" t="s">
        <v>746</v>
      </c>
      <c r="C143" s="19" t="s">
        <v>166</v>
      </c>
      <c r="D143" s="19" t="s">
        <v>27</v>
      </c>
      <c r="E143" s="19" t="s">
        <v>747</v>
      </c>
      <c r="F143" s="19" t="s">
        <v>726</v>
      </c>
      <c r="G143" s="19" t="s">
        <v>747</v>
      </c>
      <c r="H143" s="19" t="s">
        <v>748</v>
      </c>
      <c r="I143" s="19" t="s">
        <v>749</v>
      </c>
      <c r="J143" s="19">
        <v>65.744197</v>
      </c>
      <c r="K143" s="19">
        <v>45</v>
      </c>
      <c r="L143" s="19"/>
      <c r="M143" s="19">
        <f t="shared" si="3"/>
        <v>20.744197</v>
      </c>
      <c r="N143" s="19"/>
      <c r="O143" s="19" t="str">
        <f>VLOOKUP(B143,[3]项目信息综合查询_1!$I$4:$L$400000,4,FALSE)</f>
        <v>65.744197</v>
      </c>
      <c r="P143" s="19" t="s">
        <v>748</v>
      </c>
      <c r="Q143" s="19">
        <v>1000</v>
      </c>
      <c r="R143" s="19">
        <v>20</v>
      </c>
      <c r="S143" s="19">
        <v>980</v>
      </c>
      <c r="T143" s="19">
        <v>100</v>
      </c>
      <c r="U143" s="19" t="s">
        <v>35</v>
      </c>
      <c r="V143" s="19" t="s">
        <v>750</v>
      </c>
    </row>
    <row r="144" s="2" customFormat="1" ht="63" customHeight="1" spans="1:26">
      <c r="A144" s="19">
        <v>140</v>
      </c>
      <c r="B144" s="19" t="s">
        <v>751</v>
      </c>
      <c r="C144" s="19" t="s">
        <v>166</v>
      </c>
      <c r="D144" s="19" t="s">
        <v>71</v>
      </c>
      <c r="E144" s="19" t="s">
        <v>747</v>
      </c>
      <c r="F144" s="19" t="s">
        <v>726</v>
      </c>
      <c r="G144" s="19" t="s">
        <v>747</v>
      </c>
      <c r="H144" s="19" t="s">
        <v>752</v>
      </c>
      <c r="I144" s="19" t="s">
        <v>141</v>
      </c>
      <c r="J144" s="19">
        <v>500</v>
      </c>
      <c r="K144" s="19">
        <v>500</v>
      </c>
      <c r="L144" s="19"/>
      <c r="M144" s="19">
        <f t="shared" si="3"/>
        <v>0</v>
      </c>
      <c r="N144" s="19"/>
      <c r="O144" s="19" t="str">
        <f>VLOOKUP(B144,[3]项目信息综合查询_1!$I$4:$L$400000,4,FALSE)</f>
        <v>0</v>
      </c>
      <c r="P144" s="19" t="s">
        <v>753</v>
      </c>
      <c r="Q144" s="19">
        <v>2500</v>
      </c>
      <c r="R144" s="19">
        <v>50</v>
      </c>
      <c r="S144" s="19">
        <v>2450</v>
      </c>
      <c r="T144" s="19"/>
      <c r="U144" s="19" t="s">
        <v>75</v>
      </c>
      <c r="V144" s="19" t="s">
        <v>754</v>
      </c>
    </row>
    <row r="145" s="2" customFormat="1" ht="63" customHeight="1" spans="1:22">
      <c r="A145" s="19">
        <v>141</v>
      </c>
      <c r="B145" s="19" t="s">
        <v>755</v>
      </c>
      <c r="C145" s="19" t="s">
        <v>166</v>
      </c>
      <c r="D145" s="19" t="s">
        <v>71</v>
      </c>
      <c r="E145" s="19" t="s">
        <v>747</v>
      </c>
      <c r="F145" s="19" t="s">
        <v>726</v>
      </c>
      <c r="G145" s="19" t="s">
        <v>747</v>
      </c>
      <c r="H145" s="19" t="s">
        <v>756</v>
      </c>
      <c r="I145" s="19" t="s">
        <v>757</v>
      </c>
      <c r="J145" s="19">
        <v>600</v>
      </c>
      <c r="K145" s="19">
        <v>600</v>
      </c>
      <c r="L145" s="19"/>
      <c r="M145" s="19">
        <f t="shared" si="3"/>
        <v>0</v>
      </c>
      <c r="N145" s="19"/>
      <c r="O145" s="19" t="str">
        <f>VLOOKUP(B145,[3]项目信息综合查询_1!$I$4:$L$400000,4,FALSE)</f>
        <v>0</v>
      </c>
      <c r="P145" s="19" t="s">
        <v>758</v>
      </c>
      <c r="Q145" s="19">
        <v>1000</v>
      </c>
      <c r="R145" s="19">
        <v>20</v>
      </c>
      <c r="S145" s="19">
        <v>980</v>
      </c>
      <c r="T145" s="19"/>
      <c r="U145" s="19" t="s">
        <v>109</v>
      </c>
      <c r="V145" s="19" t="s">
        <v>759</v>
      </c>
    </row>
    <row r="146" s="2" customFormat="1" ht="63" customHeight="1" spans="1:22">
      <c r="A146" s="19">
        <v>142</v>
      </c>
      <c r="B146" s="19" t="s">
        <v>760</v>
      </c>
      <c r="C146" s="19" t="s">
        <v>26</v>
      </c>
      <c r="D146" s="19" t="s">
        <v>27</v>
      </c>
      <c r="E146" s="19" t="s">
        <v>747</v>
      </c>
      <c r="F146" s="19" t="s">
        <v>726</v>
      </c>
      <c r="G146" s="19" t="s">
        <v>747</v>
      </c>
      <c r="H146" s="19" t="s">
        <v>761</v>
      </c>
      <c r="I146" s="19" t="s">
        <v>757</v>
      </c>
      <c r="J146" s="19">
        <v>500</v>
      </c>
      <c r="K146" s="19">
        <v>500</v>
      </c>
      <c r="L146" s="19"/>
      <c r="M146" s="19">
        <f t="shared" si="3"/>
        <v>0</v>
      </c>
      <c r="N146" s="19"/>
      <c r="O146" s="19" t="str">
        <f>VLOOKUP(B146,[3]项目信息综合查询_1!$I$4:$L$400000,4,FALSE)</f>
        <v>0</v>
      </c>
      <c r="P146" s="19" t="s">
        <v>762</v>
      </c>
      <c r="Q146" s="19">
        <v>1200</v>
      </c>
      <c r="R146" s="19">
        <v>20</v>
      </c>
      <c r="S146" s="19">
        <v>1180</v>
      </c>
      <c r="T146" s="19">
        <v>100</v>
      </c>
      <c r="U146" s="19" t="s">
        <v>35</v>
      </c>
      <c r="V146" s="19" t="s">
        <v>763</v>
      </c>
    </row>
    <row r="147" s="2" customFormat="1" ht="63" customHeight="1" spans="1:22">
      <c r="A147" s="19">
        <v>143</v>
      </c>
      <c r="B147" s="19" t="s">
        <v>764</v>
      </c>
      <c r="C147" s="19" t="s">
        <v>166</v>
      </c>
      <c r="D147" s="19" t="s">
        <v>71</v>
      </c>
      <c r="E147" s="19" t="s">
        <v>765</v>
      </c>
      <c r="F147" s="19" t="s">
        <v>726</v>
      </c>
      <c r="G147" s="19" t="s">
        <v>765</v>
      </c>
      <c r="H147" s="19" t="s">
        <v>766</v>
      </c>
      <c r="I147" s="19" t="s">
        <v>734</v>
      </c>
      <c r="J147" s="19">
        <v>110</v>
      </c>
      <c r="K147" s="19">
        <v>110</v>
      </c>
      <c r="L147" s="19">
        <v>0</v>
      </c>
      <c r="M147" s="19">
        <f t="shared" si="3"/>
        <v>0</v>
      </c>
      <c r="N147" s="19"/>
      <c r="O147" s="19" t="str">
        <f>VLOOKUP(B147,[3]项目信息综合查询_1!$I$4:$L$400000,4,FALSE)</f>
        <v>0</v>
      </c>
      <c r="P147" s="19" t="s">
        <v>767</v>
      </c>
      <c r="Q147" s="19">
        <v>560</v>
      </c>
      <c r="R147" s="19">
        <v>10</v>
      </c>
      <c r="S147" s="19">
        <v>550</v>
      </c>
      <c r="T147" s="19"/>
      <c r="U147" s="19" t="s">
        <v>35</v>
      </c>
      <c r="V147" s="19" t="s">
        <v>768</v>
      </c>
    </row>
    <row r="148" s="2" customFormat="1" ht="63" customHeight="1" spans="1:22">
      <c r="A148" s="19">
        <v>144</v>
      </c>
      <c r="B148" s="19" t="s">
        <v>769</v>
      </c>
      <c r="C148" s="19" t="s">
        <v>166</v>
      </c>
      <c r="D148" s="19" t="s">
        <v>27</v>
      </c>
      <c r="E148" s="19" t="s">
        <v>765</v>
      </c>
      <c r="F148" s="19" t="s">
        <v>726</v>
      </c>
      <c r="G148" s="19" t="s">
        <v>765</v>
      </c>
      <c r="H148" s="19" t="s">
        <v>770</v>
      </c>
      <c r="I148" s="19" t="s">
        <v>734</v>
      </c>
      <c r="J148" s="19">
        <v>180</v>
      </c>
      <c r="K148" s="19">
        <v>180</v>
      </c>
      <c r="L148" s="19">
        <v>0</v>
      </c>
      <c r="M148" s="19">
        <f t="shared" si="3"/>
        <v>0</v>
      </c>
      <c r="N148" s="19"/>
      <c r="O148" s="19" t="str">
        <f>VLOOKUP(B148,[3]项目信息综合查询_1!$I$4:$L$400000,4,FALSE)</f>
        <v>0</v>
      </c>
      <c r="P148" s="19" t="s">
        <v>771</v>
      </c>
      <c r="Q148" s="19">
        <v>1000</v>
      </c>
      <c r="R148" s="19">
        <v>10</v>
      </c>
      <c r="S148" s="19">
        <v>990</v>
      </c>
      <c r="T148" s="19"/>
      <c r="U148" s="19" t="s">
        <v>35</v>
      </c>
      <c r="V148" s="19" t="s">
        <v>772</v>
      </c>
    </row>
    <row r="149" s="2" customFormat="1" ht="63" customHeight="1" spans="1:22">
      <c r="A149" s="19">
        <v>145</v>
      </c>
      <c r="B149" s="19" t="s">
        <v>773</v>
      </c>
      <c r="C149" s="19" t="s">
        <v>166</v>
      </c>
      <c r="D149" s="19" t="s">
        <v>71</v>
      </c>
      <c r="E149" s="19" t="s">
        <v>774</v>
      </c>
      <c r="F149" s="19" t="s">
        <v>726</v>
      </c>
      <c r="G149" s="19" t="s">
        <v>774</v>
      </c>
      <c r="H149" s="19" t="s">
        <v>775</v>
      </c>
      <c r="I149" s="19" t="s">
        <v>776</v>
      </c>
      <c r="J149" s="19">
        <v>80</v>
      </c>
      <c r="K149" s="19">
        <v>80</v>
      </c>
      <c r="L149" s="19"/>
      <c r="M149" s="19">
        <f t="shared" si="3"/>
        <v>0</v>
      </c>
      <c r="N149" s="19"/>
      <c r="O149" s="19" t="str">
        <f>VLOOKUP(B149,[3]项目信息综合查询_1!$I$4:$L$400000,4,FALSE)</f>
        <v>0</v>
      </c>
      <c r="P149" s="19" t="s">
        <v>777</v>
      </c>
      <c r="Q149" s="19">
        <v>300</v>
      </c>
      <c r="R149" s="19">
        <v>10</v>
      </c>
      <c r="S149" s="19">
        <v>290</v>
      </c>
      <c r="T149" s="19"/>
      <c r="U149" s="19" t="s">
        <v>75</v>
      </c>
      <c r="V149" s="19" t="s">
        <v>778</v>
      </c>
    </row>
    <row r="150" s="2" customFormat="1" ht="63" customHeight="1" spans="1:22">
      <c r="A150" s="19">
        <v>146</v>
      </c>
      <c r="B150" s="19" t="s">
        <v>779</v>
      </c>
      <c r="C150" s="19" t="s">
        <v>26</v>
      </c>
      <c r="D150" s="19" t="s">
        <v>71</v>
      </c>
      <c r="E150" s="19" t="s">
        <v>774</v>
      </c>
      <c r="F150" s="19" t="s">
        <v>726</v>
      </c>
      <c r="G150" s="19" t="s">
        <v>774</v>
      </c>
      <c r="H150" s="19" t="s">
        <v>780</v>
      </c>
      <c r="I150" s="19" t="s">
        <v>781</v>
      </c>
      <c r="J150" s="19">
        <v>40</v>
      </c>
      <c r="K150" s="19">
        <v>30</v>
      </c>
      <c r="L150" s="19"/>
      <c r="M150" s="19">
        <f t="shared" si="3"/>
        <v>10</v>
      </c>
      <c r="N150" s="19"/>
      <c r="O150" s="19" t="str">
        <f>VLOOKUP(B150,[3]项目信息综合查询_1!$I$4:$L$400000,4,FALSE)</f>
        <v>0</v>
      </c>
      <c r="P150" s="19" t="s">
        <v>782</v>
      </c>
      <c r="Q150" s="19">
        <v>300</v>
      </c>
      <c r="R150" s="19">
        <v>10</v>
      </c>
      <c r="S150" s="19">
        <v>290</v>
      </c>
      <c r="T150" s="19"/>
      <c r="U150" s="19" t="s">
        <v>153</v>
      </c>
      <c r="V150" s="19" t="s">
        <v>783</v>
      </c>
    </row>
    <row r="151" s="2" customFormat="1" ht="63" customHeight="1" spans="1:22">
      <c r="A151" s="19">
        <v>147</v>
      </c>
      <c r="B151" s="19" t="s">
        <v>784</v>
      </c>
      <c r="C151" s="19" t="s">
        <v>26</v>
      </c>
      <c r="D151" s="19" t="s">
        <v>27</v>
      </c>
      <c r="E151" s="19" t="s">
        <v>785</v>
      </c>
      <c r="F151" s="19" t="s">
        <v>726</v>
      </c>
      <c r="G151" s="19" t="s">
        <v>774</v>
      </c>
      <c r="H151" s="19" t="s">
        <v>786</v>
      </c>
      <c r="I151" s="19" t="s">
        <v>776</v>
      </c>
      <c r="J151" s="19">
        <v>100</v>
      </c>
      <c r="K151" s="19">
        <v>20</v>
      </c>
      <c r="L151" s="19"/>
      <c r="M151" s="19">
        <f t="shared" si="3"/>
        <v>80</v>
      </c>
      <c r="N151" s="19"/>
      <c r="O151" s="19" t="str">
        <f>VLOOKUP(B151,[3]项目信息综合查询_1!$I$4:$L$400000,4,FALSE)</f>
        <v>0</v>
      </c>
      <c r="P151" s="19" t="s">
        <v>787</v>
      </c>
      <c r="Q151" s="19">
        <v>5</v>
      </c>
      <c r="R151" s="19">
        <v>1</v>
      </c>
      <c r="S151" s="19">
        <v>4</v>
      </c>
      <c r="T151" s="19">
        <v>1000</v>
      </c>
      <c r="U151" s="19" t="s">
        <v>35</v>
      </c>
      <c r="V151" s="19" t="s">
        <v>788</v>
      </c>
    </row>
    <row r="152" s="2" customFormat="1" ht="63" customHeight="1" spans="1:22">
      <c r="A152" s="19">
        <v>148</v>
      </c>
      <c r="B152" s="19" t="s">
        <v>789</v>
      </c>
      <c r="C152" s="19" t="s">
        <v>26</v>
      </c>
      <c r="D152" s="19" t="s">
        <v>71</v>
      </c>
      <c r="E152" s="19" t="s">
        <v>790</v>
      </c>
      <c r="F152" s="19" t="s">
        <v>726</v>
      </c>
      <c r="G152" s="19" t="s">
        <v>790</v>
      </c>
      <c r="H152" s="19" t="s">
        <v>791</v>
      </c>
      <c r="I152" s="19" t="s">
        <v>388</v>
      </c>
      <c r="J152" s="19">
        <v>92.1236</v>
      </c>
      <c r="K152" s="19">
        <v>90</v>
      </c>
      <c r="L152" s="19"/>
      <c r="M152" s="19">
        <f t="shared" si="3"/>
        <v>2.1236</v>
      </c>
      <c r="N152" s="19"/>
      <c r="O152" s="19" t="str">
        <f>VLOOKUP(B152,[3]项目信息综合查询_1!$I$4:$L$400000,4,FALSE)</f>
        <v>92.1236</v>
      </c>
      <c r="P152" s="19" t="s">
        <v>792</v>
      </c>
      <c r="Q152" s="19">
        <v>100</v>
      </c>
      <c r="R152" s="19">
        <v>5</v>
      </c>
      <c r="S152" s="19">
        <v>95</v>
      </c>
      <c r="T152" s="19"/>
      <c r="U152" s="19" t="s">
        <v>153</v>
      </c>
      <c r="V152" s="19" t="s">
        <v>793</v>
      </c>
    </row>
    <row r="153" s="2" customFormat="1" ht="63" customHeight="1" spans="1:22">
      <c r="A153" s="19">
        <v>149</v>
      </c>
      <c r="B153" s="19" t="s">
        <v>794</v>
      </c>
      <c r="C153" s="19" t="s">
        <v>26</v>
      </c>
      <c r="D153" s="19" t="s">
        <v>71</v>
      </c>
      <c r="E153" s="19" t="s">
        <v>790</v>
      </c>
      <c r="F153" s="19" t="s">
        <v>726</v>
      </c>
      <c r="G153" s="19" t="s">
        <v>790</v>
      </c>
      <c r="H153" s="19" t="s">
        <v>795</v>
      </c>
      <c r="I153" s="19" t="s">
        <v>185</v>
      </c>
      <c r="J153" s="19">
        <v>400</v>
      </c>
      <c r="K153" s="19">
        <v>400</v>
      </c>
      <c r="L153" s="19"/>
      <c r="M153" s="19">
        <f t="shared" si="3"/>
        <v>0</v>
      </c>
      <c r="N153" s="19"/>
      <c r="O153" s="19" t="str">
        <f>VLOOKUP(B153,[3]项目信息综合查询_1!$I$4:$L$400000,4,FALSE)</f>
        <v>0</v>
      </c>
      <c r="P153" s="19" t="s">
        <v>796</v>
      </c>
      <c r="Q153" s="19">
        <v>80</v>
      </c>
      <c r="R153" s="19">
        <v>5</v>
      </c>
      <c r="S153" s="19">
        <v>75</v>
      </c>
      <c r="T153" s="19"/>
      <c r="U153" s="19" t="s">
        <v>35</v>
      </c>
      <c r="V153" s="19" t="s">
        <v>797</v>
      </c>
    </row>
    <row r="154" s="2" customFormat="1" ht="63" customHeight="1" spans="1:22">
      <c r="A154" s="19">
        <v>150</v>
      </c>
      <c r="B154" s="19" t="s">
        <v>798</v>
      </c>
      <c r="C154" s="19" t="s">
        <v>26</v>
      </c>
      <c r="D154" s="19" t="s">
        <v>27</v>
      </c>
      <c r="E154" s="19" t="s">
        <v>790</v>
      </c>
      <c r="F154" s="19" t="s">
        <v>726</v>
      </c>
      <c r="G154" s="19" t="s">
        <v>790</v>
      </c>
      <c r="H154" s="19" t="s">
        <v>799</v>
      </c>
      <c r="I154" s="19" t="s">
        <v>800</v>
      </c>
      <c r="J154" s="19">
        <v>85.245728</v>
      </c>
      <c r="K154" s="19">
        <v>70</v>
      </c>
      <c r="L154" s="19"/>
      <c r="M154" s="19">
        <f t="shared" si="3"/>
        <v>15.245728</v>
      </c>
      <c r="N154" s="19"/>
      <c r="O154" s="19" t="str">
        <f>VLOOKUP(B154,[3]项目信息综合查询_1!$I$4:$L$400000,4,FALSE)</f>
        <v>85.245728</v>
      </c>
      <c r="P154" s="19" t="s">
        <v>801</v>
      </c>
      <c r="Q154" s="19">
        <v>50</v>
      </c>
      <c r="R154" s="19">
        <v>5</v>
      </c>
      <c r="S154" s="19">
        <v>45</v>
      </c>
      <c r="T154" s="19"/>
      <c r="U154" s="19" t="s">
        <v>683</v>
      </c>
      <c r="V154" s="19" t="s">
        <v>802</v>
      </c>
    </row>
    <row r="155" s="2" customFormat="1" ht="63" customHeight="1" spans="1:22">
      <c r="A155" s="19">
        <v>151</v>
      </c>
      <c r="B155" s="19" t="s">
        <v>803</v>
      </c>
      <c r="C155" s="19" t="s">
        <v>26</v>
      </c>
      <c r="D155" s="19" t="s">
        <v>27</v>
      </c>
      <c r="E155" s="19" t="s">
        <v>790</v>
      </c>
      <c r="F155" s="19" t="s">
        <v>726</v>
      </c>
      <c r="G155" s="19" t="s">
        <v>790</v>
      </c>
      <c r="H155" s="19" t="s">
        <v>804</v>
      </c>
      <c r="I155" s="19" t="s">
        <v>805</v>
      </c>
      <c r="J155" s="19">
        <v>160</v>
      </c>
      <c r="K155" s="19">
        <v>160</v>
      </c>
      <c r="L155" s="19"/>
      <c r="M155" s="19">
        <f t="shared" si="3"/>
        <v>0</v>
      </c>
      <c r="N155" s="19"/>
      <c r="O155" s="19" t="str">
        <f>VLOOKUP(B155,[3]项目信息综合查询_1!$I$4:$L$400000,4,FALSE)</f>
        <v>0</v>
      </c>
      <c r="P155" s="19" t="s">
        <v>806</v>
      </c>
      <c r="Q155" s="19">
        <v>200</v>
      </c>
      <c r="R155" s="19">
        <v>10</v>
      </c>
      <c r="S155" s="19">
        <v>190</v>
      </c>
      <c r="T155" s="19"/>
      <c r="U155" s="19" t="s">
        <v>35</v>
      </c>
      <c r="V155" s="19" t="s">
        <v>807</v>
      </c>
    </row>
    <row r="156" s="2" customFormat="1" ht="63" customHeight="1" spans="1:22">
      <c r="A156" s="19">
        <v>152</v>
      </c>
      <c r="B156" s="19" t="s">
        <v>808</v>
      </c>
      <c r="C156" s="19" t="s">
        <v>26</v>
      </c>
      <c r="D156" s="19" t="s">
        <v>71</v>
      </c>
      <c r="E156" s="19" t="s">
        <v>790</v>
      </c>
      <c r="F156" s="19" t="s">
        <v>726</v>
      </c>
      <c r="G156" s="19" t="s">
        <v>790</v>
      </c>
      <c r="H156" s="19" t="s">
        <v>809</v>
      </c>
      <c r="I156" s="19" t="s">
        <v>810</v>
      </c>
      <c r="J156" s="19">
        <v>600</v>
      </c>
      <c r="K156" s="19">
        <v>600</v>
      </c>
      <c r="L156" s="19"/>
      <c r="M156" s="19">
        <f t="shared" si="3"/>
        <v>0</v>
      </c>
      <c r="N156" s="19"/>
      <c r="O156" s="19" t="str">
        <f>VLOOKUP(B156,[3]项目信息综合查询_1!$I$4:$L$400000,4,FALSE)</f>
        <v>0</v>
      </c>
      <c r="P156" s="19" t="s">
        <v>811</v>
      </c>
      <c r="Q156" s="19">
        <v>500</v>
      </c>
      <c r="R156" s="19">
        <v>20</v>
      </c>
      <c r="S156" s="19">
        <v>480</v>
      </c>
      <c r="T156" s="19"/>
      <c r="U156" s="19" t="s">
        <v>35</v>
      </c>
      <c r="V156" s="19" t="s">
        <v>812</v>
      </c>
    </row>
    <row r="157" s="2" customFormat="1" ht="63" customHeight="1" spans="1:22">
      <c r="A157" s="19">
        <v>153</v>
      </c>
      <c r="B157" s="19" t="s">
        <v>813</v>
      </c>
      <c r="C157" s="19" t="s">
        <v>85</v>
      </c>
      <c r="D157" s="19" t="s">
        <v>27</v>
      </c>
      <c r="E157" s="19" t="s">
        <v>814</v>
      </c>
      <c r="F157" s="19" t="s">
        <v>726</v>
      </c>
      <c r="G157" s="19" t="s">
        <v>790</v>
      </c>
      <c r="H157" s="19" t="s">
        <v>815</v>
      </c>
      <c r="I157" s="19" t="s">
        <v>816</v>
      </c>
      <c r="J157" s="19">
        <v>35</v>
      </c>
      <c r="K157" s="19">
        <v>35</v>
      </c>
      <c r="L157" s="19"/>
      <c r="M157" s="19">
        <f t="shared" si="3"/>
        <v>0</v>
      </c>
      <c r="N157" s="19"/>
      <c r="O157" s="19" t="str">
        <f>VLOOKUP(B157,[3]项目信息综合查询_1!$I$4:$L$400000,4,FALSE)</f>
        <v>0</v>
      </c>
      <c r="P157" s="19" t="s">
        <v>815</v>
      </c>
      <c r="Q157" s="19">
        <v>50</v>
      </c>
      <c r="R157" s="19">
        <v>3</v>
      </c>
      <c r="S157" s="19">
        <v>47</v>
      </c>
      <c r="T157" s="19"/>
      <c r="U157" s="19" t="s">
        <v>35</v>
      </c>
      <c r="V157" s="19" t="s">
        <v>802</v>
      </c>
    </row>
    <row r="158" s="2" customFormat="1" ht="63" customHeight="1" spans="1:22">
      <c r="A158" s="19">
        <v>154</v>
      </c>
      <c r="B158" s="19" t="s">
        <v>817</v>
      </c>
      <c r="C158" s="19" t="s">
        <v>26</v>
      </c>
      <c r="D158" s="19" t="s">
        <v>27</v>
      </c>
      <c r="E158" s="19" t="s">
        <v>818</v>
      </c>
      <c r="F158" s="19" t="s">
        <v>819</v>
      </c>
      <c r="G158" s="19"/>
      <c r="H158" s="19" t="s">
        <v>820</v>
      </c>
      <c r="I158" s="19" t="s">
        <v>821</v>
      </c>
      <c r="J158" s="19">
        <v>500</v>
      </c>
      <c r="K158" s="19">
        <v>500</v>
      </c>
      <c r="L158" s="19"/>
      <c r="M158" s="19">
        <f t="shared" ref="M158:M221" si="4">J158-K158-L158</f>
        <v>0</v>
      </c>
      <c r="N158" s="19" t="s">
        <v>822</v>
      </c>
      <c r="O158" s="19" t="str">
        <f>VLOOKUP(B158,[3]项目信息综合查询_1!$I$4:$L$400000,4,FALSE)</f>
        <v>0</v>
      </c>
      <c r="P158" s="19" t="s">
        <v>823</v>
      </c>
      <c r="Q158" s="19">
        <v>16</v>
      </c>
      <c r="R158" s="19">
        <v>5</v>
      </c>
      <c r="S158" s="19"/>
      <c r="T158" s="19"/>
      <c r="U158" s="19" t="s">
        <v>35</v>
      </c>
      <c r="V158" s="19" t="s">
        <v>824</v>
      </c>
    </row>
    <row r="159" s="2" customFormat="1" ht="63" customHeight="1" spans="1:22">
      <c r="A159" s="19">
        <v>155</v>
      </c>
      <c r="B159" s="19" t="s">
        <v>825</v>
      </c>
      <c r="C159" s="19" t="s">
        <v>166</v>
      </c>
      <c r="D159" s="19" t="s">
        <v>27</v>
      </c>
      <c r="E159" s="19" t="s">
        <v>818</v>
      </c>
      <c r="F159" s="19" t="s">
        <v>826</v>
      </c>
      <c r="G159" s="19"/>
      <c r="H159" s="19" t="s">
        <v>827</v>
      </c>
      <c r="I159" s="19" t="s">
        <v>828</v>
      </c>
      <c r="J159" s="19">
        <v>500</v>
      </c>
      <c r="K159" s="19">
        <v>150</v>
      </c>
      <c r="L159" s="19">
        <v>350</v>
      </c>
      <c r="M159" s="19">
        <f t="shared" si="4"/>
        <v>0</v>
      </c>
      <c r="N159" s="19" t="s">
        <v>829</v>
      </c>
      <c r="O159" s="19" t="str">
        <f>VLOOKUP(B159,[3]项目信息综合查询_1!$I$4:$L$400000,4,FALSE)</f>
        <v>150</v>
      </c>
      <c r="P159" s="19" t="s">
        <v>830</v>
      </c>
      <c r="Q159" s="19">
        <v>450</v>
      </c>
      <c r="R159" s="19">
        <v>260</v>
      </c>
      <c r="S159" s="19">
        <v>3</v>
      </c>
      <c r="T159" s="19"/>
      <c r="U159" s="19" t="s">
        <v>35</v>
      </c>
      <c r="V159" s="19" t="s">
        <v>824</v>
      </c>
    </row>
    <row r="160" s="2" customFormat="1" ht="63" customHeight="1" spans="1:22">
      <c r="A160" s="19">
        <v>156</v>
      </c>
      <c r="B160" s="19" t="s">
        <v>831</v>
      </c>
      <c r="C160" s="19" t="s">
        <v>166</v>
      </c>
      <c r="D160" s="19" t="s">
        <v>27</v>
      </c>
      <c r="E160" s="19" t="s">
        <v>818</v>
      </c>
      <c r="F160" s="19" t="s">
        <v>832</v>
      </c>
      <c r="G160" s="19"/>
      <c r="H160" s="19" t="s">
        <v>833</v>
      </c>
      <c r="I160" s="19" t="s">
        <v>828</v>
      </c>
      <c r="J160" s="19">
        <v>249.17</v>
      </c>
      <c r="K160" s="19">
        <v>240</v>
      </c>
      <c r="L160" s="19"/>
      <c r="M160" s="19">
        <f t="shared" si="4"/>
        <v>9.16999999999999</v>
      </c>
      <c r="N160" s="19" t="s">
        <v>829</v>
      </c>
      <c r="O160" s="19" t="str">
        <f>VLOOKUP(B160,[3]项目信息综合查询_1!$I$4:$L$400000,4,FALSE)</f>
        <v>240</v>
      </c>
      <c r="P160" s="19" t="s">
        <v>834</v>
      </c>
      <c r="Q160" s="19">
        <v>512</v>
      </c>
      <c r="R160" s="19">
        <v>189</v>
      </c>
      <c r="S160" s="19">
        <v>2</v>
      </c>
      <c r="T160" s="19"/>
      <c r="U160" s="19" t="s">
        <v>35</v>
      </c>
      <c r="V160" s="19" t="s">
        <v>824</v>
      </c>
    </row>
    <row r="161" s="2" customFormat="1" ht="63" customHeight="1" spans="1:22">
      <c r="A161" s="19">
        <v>157</v>
      </c>
      <c r="B161" s="19" t="s">
        <v>835</v>
      </c>
      <c r="C161" s="19" t="s">
        <v>166</v>
      </c>
      <c r="D161" s="19" t="s">
        <v>27</v>
      </c>
      <c r="E161" s="19" t="s">
        <v>818</v>
      </c>
      <c r="F161" s="19" t="s">
        <v>836</v>
      </c>
      <c r="G161" s="19"/>
      <c r="H161" s="19" t="s">
        <v>837</v>
      </c>
      <c r="I161" s="19" t="s">
        <v>838</v>
      </c>
      <c r="J161" s="23">
        <v>518.04</v>
      </c>
      <c r="K161" s="19">
        <v>10</v>
      </c>
      <c r="L161" s="19">
        <v>265.04</v>
      </c>
      <c r="M161" s="19">
        <f t="shared" si="4"/>
        <v>243</v>
      </c>
      <c r="N161" s="19"/>
      <c r="O161" s="19" t="str">
        <f>VLOOKUP(B161,[3]项目信息综合查询_1!$I$4:$L$400000,4,FALSE)</f>
        <v>0</v>
      </c>
      <c r="P161" s="19" t="s">
        <v>837</v>
      </c>
      <c r="Q161" s="19">
        <v>160</v>
      </c>
      <c r="R161" s="19"/>
      <c r="S161" s="19"/>
      <c r="T161" s="19"/>
      <c r="U161" s="19" t="s">
        <v>35</v>
      </c>
      <c r="V161" s="19" t="s">
        <v>824</v>
      </c>
    </row>
    <row r="162" s="2" customFormat="1" ht="63" customHeight="1" spans="1:22">
      <c r="A162" s="19">
        <v>158</v>
      </c>
      <c r="B162" s="19" t="s">
        <v>839</v>
      </c>
      <c r="C162" s="19" t="s">
        <v>166</v>
      </c>
      <c r="D162" s="19" t="s">
        <v>27</v>
      </c>
      <c r="E162" s="19" t="s">
        <v>818</v>
      </c>
      <c r="F162" s="19" t="s">
        <v>615</v>
      </c>
      <c r="G162" s="19" t="s">
        <v>840</v>
      </c>
      <c r="H162" s="19" t="s">
        <v>841</v>
      </c>
      <c r="I162" s="19" t="s">
        <v>842</v>
      </c>
      <c r="J162" s="19">
        <v>234.86</v>
      </c>
      <c r="K162" s="19">
        <v>34.86</v>
      </c>
      <c r="L162" s="19">
        <v>200</v>
      </c>
      <c r="M162" s="19">
        <f t="shared" si="4"/>
        <v>0</v>
      </c>
      <c r="N162" s="19"/>
      <c r="O162" s="19" t="str">
        <f>VLOOKUP(B162,[3]项目信息综合查询_1!$I$4:$L$400000,4,FALSE)</f>
        <v>0</v>
      </c>
      <c r="P162" s="19" t="s">
        <v>841</v>
      </c>
      <c r="Q162" s="19">
        <v>140</v>
      </c>
      <c r="R162" s="19"/>
      <c r="S162" s="19"/>
      <c r="T162" s="19"/>
      <c r="U162" s="19" t="s">
        <v>35</v>
      </c>
      <c r="V162" s="19" t="s">
        <v>824</v>
      </c>
    </row>
    <row r="163" s="3" customFormat="1" ht="63" customHeight="1" spans="1:22">
      <c r="A163" s="19">
        <v>159</v>
      </c>
      <c r="B163" s="19" t="s">
        <v>843</v>
      </c>
      <c r="C163" s="19" t="s">
        <v>26</v>
      </c>
      <c r="D163" s="19" t="s">
        <v>71</v>
      </c>
      <c r="E163" s="19" t="s">
        <v>844</v>
      </c>
      <c r="F163" s="19" t="s">
        <v>845</v>
      </c>
      <c r="G163" s="19" t="s">
        <v>844</v>
      </c>
      <c r="H163" s="19" t="s">
        <v>846</v>
      </c>
      <c r="I163" s="19" t="s">
        <v>847</v>
      </c>
      <c r="J163" s="19">
        <v>198</v>
      </c>
      <c r="K163" s="19">
        <v>198</v>
      </c>
      <c r="L163" s="19"/>
      <c r="M163" s="19">
        <f t="shared" si="4"/>
        <v>0</v>
      </c>
      <c r="N163" s="19" t="s">
        <v>848</v>
      </c>
      <c r="O163" s="19" t="str">
        <f>VLOOKUP(B163,[3]项目信息综合查询_1!$I$4:$L$400000,4,FALSE)</f>
        <v>0</v>
      </c>
      <c r="P163" s="19" t="s">
        <v>849</v>
      </c>
      <c r="Q163" s="19">
        <v>2472</v>
      </c>
      <c r="R163" s="19">
        <v>389</v>
      </c>
      <c r="S163" s="19">
        <v>2083</v>
      </c>
      <c r="T163" s="19">
        <v>0</v>
      </c>
      <c r="U163" s="19" t="s">
        <v>75</v>
      </c>
      <c r="V163" s="19" t="s">
        <v>850</v>
      </c>
    </row>
    <row r="164" s="3" customFormat="1" ht="63" customHeight="1" spans="1:22">
      <c r="A164" s="19">
        <v>160</v>
      </c>
      <c r="B164" s="19" t="s">
        <v>851</v>
      </c>
      <c r="C164" s="19" t="s">
        <v>166</v>
      </c>
      <c r="D164" s="19" t="s">
        <v>27</v>
      </c>
      <c r="E164" s="19" t="s">
        <v>844</v>
      </c>
      <c r="F164" s="19" t="s">
        <v>845</v>
      </c>
      <c r="G164" s="19" t="s">
        <v>844</v>
      </c>
      <c r="H164" s="19" t="s">
        <v>852</v>
      </c>
      <c r="I164" s="19" t="s">
        <v>853</v>
      </c>
      <c r="J164" s="19">
        <v>54</v>
      </c>
      <c r="K164" s="19">
        <v>54</v>
      </c>
      <c r="L164" s="19"/>
      <c r="M164" s="19">
        <f t="shared" si="4"/>
        <v>0</v>
      </c>
      <c r="N164" s="19" t="s">
        <v>854</v>
      </c>
      <c r="O164" s="19" t="str">
        <f>VLOOKUP(B164,[3]项目信息综合查询_1!$I$4:$L$400000,4,FALSE)</f>
        <v>0</v>
      </c>
      <c r="P164" s="19" t="s">
        <v>855</v>
      </c>
      <c r="Q164" s="19">
        <v>2472</v>
      </c>
      <c r="R164" s="19">
        <v>389</v>
      </c>
      <c r="S164" s="19">
        <v>2083</v>
      </c>
      <c r="T164" s="19">
        <v>0</v>
      </c>
      <c r="U164" s="19" t="s">
        <v>35</v>
      </c>
      <c r="V164" s="19" t="s">
        <v>856</v>
      </c>
    </row>
    <row r="165" s="3" customFormat="1" ht="63" customHeight="1" spans="1:22">
      <c r="A165" s="19">
        <v>161</v>
      </c>
      <c r="B165" s="19" t="s">
        <v>857</v>
      </c>
      <c r="C165" s="19" t="s">
        <v>26</v>
      </c>
      <c r="D165" s="19" t="s">
        <v>27</v>
      </c>
      <c r="E165" s="19" t="s">
        <v>844</v>
      </c>
      <c r="F165" s="19" t="s">
        <v>845</v>
      </c>
      <c r="G165" s="19" t="s">
        <v>844</v>
      </c>
      <c r="H165" s="19" t="s">
        <v>858</v>
      </c>
      <c r="I165" s="19" t="s">
        <v>859</v>
      </c>
      <c r="J165" s="19">
        <v>61.5</v>
      </c>
      <c r="K165" s="19">
        <v>61.5</v>
      </c>
      <c r="L165" s="19"/>
      <c r="M165" s="19">
        <f t="shared" si="4"/>
        <v>0</v>
      </c>
      <c r="N165" s="19" t="s">
        <v>860</v>
      </c>
      <c r="O165" s="19" t="str">
        <f>VLOOKUP(B165,[3]项目信息综合查询_1!$I$4:$L$400000,4,FALSE)</f>
        <v>0</v>
      </c>
      <c r="P165" s="19" t="s">
        <v>861</v>
      </c>
      <c r="Q165" s="19">
        <v>2472</v>
      </c>
      <c r="R165" s="19">
        <v>389</v>
      </c>
      <c r="S165" s="19">
        <v>2083</v>
      </c>
      <c r="T165" s="19">
        <v>0</v>
      </c>
      <c r="U165" s="19" t="s">
        <v>68</v>
      </c>
      <c r="V165" s="19" t="s">
        <v>862</v>
      </c>
    </row>
    <row r="166" s="3" customFormat="1" ht="63" customHeight="1" spans="1:22">
      <c r="A166" s="19">
        <v>162</v>
      </c>
      <c r="B166" s="19" t="s">
        <v>863</v>
      </c>
      <c r="C166" s="19" t="s">
        <v>26</v>
      </c>
      <c r="D166" s="19" t="s">
        <v>27</v>
      </c>
      <c r="E166" s="19" t="s">
        <v>844</v>
      </c>
      <c r="F166" s="19" t="s">
        <v>845</v>
      </c>
      <c r="G166" s="19" t="s">
        <v>844</v>
      </c>
      <c r="H166" s="19" t="s">
        <v>864</v>
      </c>
      <c r="I166" s="19" t="s">
        <v>865</v>
      </c>
      <c r="J166" s="19">
        <v>24</v>
      </c>
      <c r="K166" s="19">
        <v>24</v>
      </c>
      <c r="L166" s="19"/>
      <c r="M166" s="19">
        <f t="shared" si="4"/>
        <v>0</v>
      </c>
      <c r="N166" s="19" t="s">
        <v>866</v>
      </c>
      <c r="O166" s="19" t="str">
        <f>VLOOKUP(B166,[3]项目信息综合查询_1!$I$4:$L$400000,4,FALSE)</f>
        <v>0</v>
      </c>
      <c r="P166" s="19" t="s">
        <v>867</v>
      </c>
      <c r="Q166" s="19">
        <v>2472</v>
      </c>
      <c r="R166" s="19">
        <v>389</v>
      </c>
      <c r="S166" s="19">
        <v>2083</v>
      </c>
      <c r="T166" s="19">
        <v>0</v>
      </c>
      <c r="U166" s="19" t="s">
        <v>35</v>
      </c>
      <c r="V166" s="19" t="s">
        <v>868</v>
      </c>
    </row>
    <row r="167" s="3" customFormat="1" ht="63" customHeight="1" spans="1:22">
      <c r="A167" s="19">
        <v>163</v>
      </c>
      <c r="B167" s="19" t="s">
        <v>869</v>
      </c>
      <c r="C167" s="19" t="s">
        <v>166</v>
      </c>
      <c r="D167" s="19" t="s">
        <v>27</v>
      </c>
      <c r="E167" s="19" t="s">
        <v>870</v>
      </c>
      <c r="F167" s="19" t="s">
        <v>845</v>
      </c>
      <c r="G167" s="19" t="s">
        <v>870</v>
      </c>
      <c r="H167" s="19" t="s">
        <v>871</v>
      </c>
      <c r="I167" s="19" t="s">
        <v>872</v>
      </c>
      <c r="J167" s="19">
        <v>15</v>
      </c>
      <c r="K167" s="19">
        <v>15</v>
      </c>
      <c r="L167" s="19"/>
      <c r="M167" s="19">
        <f t="shared" si="4"/>
        <v>0</v>
      </c>
      <c r="N167" s="19" t="s">
        <v>873</v>
      </c>
      <c r="O167" s="19" t="str">
        <f>VLOOKUP(B167,[3]项目信息综合查询_1!$I$4:$L$400000,4,FALSE)</f>
        <v>0</v>
      </c>
      <c r="P167" s="19" t="s">
        <v>874</v>
      </c>
      <c r="Q167" s="19">
        <v>2148</v>
      </c>
      <c r="R167" s="19">
        <v>1345</v>
      </c>
      <c r="S167" s="19">
        <v>803</v>
      </c>
      <c r="T167" s="19">
        <v>800</v>
      </c>
      <c r="U167" s="19" t="s">
        <v>35</v>
      </c>
      <c r="V167" s="19" t="s">
        <v>875</v>
      </c>
    </row>
    <row r="168" s="3" customFormat="1" ht="63" customHeight="1" spans="1:22">
      <c r="A168" s="19">
        <v>164</v>
      </c>
      <c r="B168" s="19" t="s">
        <v>876</v>
      </c>
      <c r="C168" s="19" t="s">
        <v>166</v>
      </c>
      <c r="D168" s="19" t="s">
        <v>27</v>
      </c>
      <c r="E168" s="19" t="s">
        <v>870</v>
      </c>
      <c r="F168" s="19" t="s">
        <v>845</v>
      </c>
      <c r="G168" s="19" t="s">
        <v>870</v>
      </c>
      <c r="H168" s="19" t="s">
        <v>877</v>
      </c>
      <c r="I168" s="19" t="s">
        <v>872</v>
      </c>
      <c r="J168" s="19">
        <v>15</v>
      </c>
      <c r="K168" s="19">
        <v>15</v>
      </c>
      <c r="L168" s="19"/>
      <c r="M168" s="19">
        <f t="shared" si="4"/>
        <v>0</v>
      </c>
      <c r="N168" s="19" t="s">
        <v>878</v>
      </c>
      <c r="O168" s="19" t="str">
        <f>VLOOKUP(B168,[3]项目信息综合查询_1!$I$4:$L$400000,4,FALSE)</f>
        <v>10.796105</v>
      </c>
      <c r="P168" s="19" t="s">
        <v>879</v>
      </c>
      <c r="Q168" s="19">
        <v>2148</v>
      </c>
      <c r="R168" s="19">
        <v>1345</v>
      </c>
      <c r="S168" s="19">
        <v>803</v>
      </c>
      <c r="T168" s="19">
        <v>800</v>
      </c>
      <c r="U168" s="19" t="s">
        <v>35</v>
      </c>
      <c r="V168" s="19" t="s">
        <v>875</v>
      </c>
    </row>
    <row r="169" s="3" customFormat="1" ht="63" customHeight="1" spans="1:22">
      <c r="A169" s="19">
        <v>165</v>
      </c>
      <c r="B169" s="19" t="s">
        <v>880</v>
      </c>
      <c r="C169" s="19" t="s">
        <v>85</v>
      </c>
      <c r="D169" s="19" t="s">
        <v>27</v>
      </c>
      <c r="E169" s="19" t="s">
        <v>881</v>
      </c>
      <c r="F169" s="19" t="s">
        <v>845</v>
      </c>
      <c r="G169" s="19" t="s">
        <v>882</v>
      </c>
      <c r="H169" s="19" t="s">
        <v>883</v>
      </c>
      <c r="I169" s="19" t="s">
        <v>884</v>
      </c>
      <c r="J169" s="19">
        <v>215</v>
      </c>
      <c r="K169" s="19">
        <v>43</v>
      </c>
      <c r="L169" s="19"/>
      <c r="M169" s="19">
        <f t="shared" si="4"/>
        <v>172</v>
      </c>
      <c r="N169" s="19" t="s">
        <v>885</v>
      </c>
      <c r="O169" s="19" t="str">
        <f>VLOOKUP(B169,[3]项目信息综合查询_1!$I$4:$L$400000,4,FALSE)</f>
        <v>0</v>
      </c>
      <c r="P169" s="19" t="s">
        <v>886</v>
      </c>
      <c r="Q169" s="19">
        <v>2</v>
      </c>
      <c r="R169" s="19">
        <v>2</v>
      </c>
      <c r="S169" s="19">
        <v>0</v>
      </c>
      <c r="T169" s="19">
        <v>3680</v>
      </c>
      <c r="U169" s="19" t="s">
        <v>35</v>
      </c>
      <c r="V169" s="19" t="s">
        <v>887</v>
      </c>
    </row>
    <row r="170" s="3" customFormat="1" ht="63" customHeight="1" spans="1:22">
      <c r="A170" s="19">
        <v>166</v>
      </c>
      <c r="B170" s="19" t="s">
        <v>888</v>
      </c>
      <c r="C170" s="19" t="s">
        <v>26</v>
      </c>
      <c r="D170" s="19" t="s">
        <v>27</v>
      </c>
      <c r="E170" s="19" t="s">
        <v>889</v>
      </c>
      <c r="F170" s="19" t="s">
        <v>845</v>
      </c>
      <c r="G170" s="19" t="s">
        <v>890</v>
      </c>
      <c r="H170" s="19" t="s">
        <v>891</v>
      </c>
      <c r="I170" s="19" t="s">
        <v>892</v>
      </c>
      <c r="J170" s="19">
        <v>50</v>
      </c>
      <c r="K170" s="19">
        <v>10</v>
      </c>
      <c r="L170" s="19"/>
      <c r="M170" s="19">
        <f t="shared" si="4"/>
        <v>40</v>
      </c>
      <c r="N170" s="19" t="s">
        <v>893</v>
      </c>
      <c r="O170" s="19" t="str">
        <f>VLOOKUP(B170,[3]项目信息综合查询_1!$I$4:$L$400000,4,FALSE)</f>
        <v>0</v>
      </c>
      <c r="P170" s="19" t="s">
        <v>891</v>
      </c>
      <c r="Q170" s="19">
        <v>65</v>
      </c>
      <c r="R170" s="19">
        <v>5</v>
      </c>
      <c r="S170" s="19">
        <v>60</v>
      </c>
      <c r="T170" s="19">
        <v>500</v>
      </c>
      <c r="U170" s="19" t="s">
        <v>894</v>
      </c>
      <c r="V170" s="19" t="s">
        <v>895</v>
      </c>
    </row>
    <row r="171" s="3" customFormat="1" ht="63" customHeight="1" spans="1:22">
      <c r="A171" s="19">
        <v>167</v>
      </c>
      <c r="B171" s="19" t="s">
        <v>896</v>
      </c>
      <c r="C171" s="19" t="s">
        <v>26</v>
      </c>
      <c r="D171" s="19" t="s">
        <v>27</v>
      </c>
      <c r="E171" s="19" t="s">
        <v>897</v>
      </c>
      <c r="F171" s="19" t="s">
        <v>845</v>
      </c>
      <c r="G171" s="19" t="s">
        <v>898</v>
      </c>
      <c r="H171" s="19" t="s">
        <v>899</v>
      </c>
      <c r="I171" s="19" t="s">
        <v>900</v>
      </c>
      <c r="J171" s="19">
        <v>20</v>
      </c>
      <c r="K171" s="19">
        <v>4</v>
      </c>
      <c r="L171" s="19"/>
      <c r="M171" s="19">
        <f t="shared" si="4"/>
        <v>16</v>
      </c>
      <c r="N171" s="19" t="s">
        <v>893</v>
      </c>
      <c r="O171" s="19" t="str">
        <f>VLOOKUP(B171,[3]项目信息综合查询_1!$I$4:$L$400000,4,FALSE)</f>
        <v>0</v>
      </c>
      <c r="P171" s="19" t="s">
        <v>899</v>
      </c>
      <c r="Q171" s="19">
        <v>12</v>
      </c>
      <c r="R171" s="19">
        <v>2</v>
      </c>
      <c r="S171" s="19">
        <v>10</v>
      </c>
      <c r="T171" s="19">
        <v>300</v>
      </c>
      <c r="U171" s="19" t="s">
        <v>894</v>
      </c>
      <c r="V171" s="19" t="s">
        <v>901</v>
      </c>
    </row>
    <row r="172" s="3" customFormat="1" ht="63" customHeight="1" spans="1:22">
      <c r="A172" s="19">
        <v>168</v>
      </c>
      <c r="B172" s="19" t="s">
        <v>902</v>
      </c>
      <c r="C172" s="19" t="s">
        <v>26</v>
      </c>
      <c r="D172" s="19" t="s">
        <v>71</v>
      </c>
      <c r="E172" s="19" t="s">
        <v>903</v>
      </c>
      <c r="F172" s="19" t="s">
        <v>845</v>
      </c>
      <c r="G172" s="19" t="s">
        <v>904</v>
      </c>
      <c r="H172" s="19" t="s">
        <v>905</v>
      </c>
      <c r="I172" s="19" t="s">
        <v>906</v>
      </c>
      <c r="J172" s="19">
        <v>175</v>
      </c>
      <c r="K172" s="19">
        <v>175</v>
      </c>
      <c r="L172" s="19"/>
      <c r="M172" s="19">
        <f t="shared" si="4"/>
        <v>0</v>
      </c>
      <c r="N172" s="19" t="s">
        <v>907</v>
      </c>
      <c r="O172" s="19" t="str">
        <f>VLOOKUP(B172,[3]项目信息综合查询_1!$I$4:$L$400000,4,FALSE)</f>
        <v>0</v>
      </c>
      <c r="P172" s="19" t="s">
        <v>908</v>
      </c>
      <c r="Q172" s="19">
        <v>1253</v>
      </c>
      <c r="R172" s="19">
        <v>165</v>
      </c>
      <c r="S172" s="19">
        <f>Q172-R172</f>
        <v>1088</v>
      </c>
      <c r="T172" s="19">
        <v>1650</v>
      </c>
      <c r="U172" s="19" t="s">
        <v>35</v>
      </c>
      <c r="V172" s="19" t="s">
        <v>909</v>
      </c>
    </row>
    <row r="173" s="2" customFormat="1" ht="63" customHeight="1" spans="1:22">
      <c r="A173" s="19">
        <v>169</v>
      </c>
      <c r="B173" s="19" t="s">
        <v>910</v>
      </c>
      <c r="C173" s="19" t="s">
        <v>26</v>
      </c>
      <c r="D173" s="19" t="s">
        <v>27</v>
      </c>
      <c r="E173" s="19" t="s">
        <v>911</v>
      </c>
      <c r="F173" s="19" t="s">
        <v>845</v>
      </c>
      <c r="G173" s="19" t="s">
        <v>903</v>
      </c>
      <c r="H173" s="19" t="s">
        <v>912</v>
      </c>
      <c r="I173" s="19" t="s">
        <v>913</v>
      </c>
      <c r="J173" s="19">
        <v>125</v>
      </c>
      <c r="K173" s="19">
        <v>75</v>
      </c>
      <c r="L173" s="19"/>
      <c r="M173" s="19">
        <f t="shared" si="4"/>
        <v>50</v>
      </c>
      <c r="N173" s="19" t="s">
        <v>914</v>
      </c>
      <c r="O173" s="19" t="str">
        <f>VLOOKUP(B173,[3]项目信息综合查询_1!$I$4:$L$400000,4,FALSE)</f>
        <v>125</v>
      </c>
      <c r="P173" s="19" t="s">
        <v>915</v>
      </c>
      <c r="Q173" s="19">
        <v>56</v>
      </c>
      <c r="R173" s="19">
        <v>10</v>
      </c>
      <c r="S173" s="19">
        <f>Q173-R173</f>
        <v>46</v>
      </c>
      <c r="T173" s="19">
        <v>2000</v>
      </c>
      <c r="U173" s="19" t="s">
        <v>35</v>
      </c>
      <c r="V173" s="19" t="s">
        <v>916</v>
      </c>
    </row>
    <row r="174" s="2" customFormat="1" ht="63" customHeight="1" spans="1:22">
      <c r="A174" s="19">
        <v>170</v>
      </c>
      <c r="B174" s="19" t="s">
        <v>917</v>
      </c>
      <c r="C174" s="19" t="s">
        <v>166</v>
      </c>
      <c r="D174" s="19" t="s">
        <v>27</v>
      </c>
      <c r="E174" s="19" t="s">
        <v>918</v>
      </c>
      <c r="F174" s="19" t="s">
        <v>845</v>
      </c>
      <c r="G174" s="19" t="s">
        <v>919</v>
      </c>
      <c r="H174" s="19" t="s">
        <v>920</v>
      </c>
      <c r="I174" s="19" t="s">
        <v>921</v>
      </c>
      <c r="J174" s="19">
        <v>26</v>
      </c>
      <c r="K174" s="19">
        <v>26</v>
      </c>
      <c r="L174" s="19"/>
      <c r="M174" s="19">
        <f t="shared" si="4"/>
        <v>0</v>
      </c>
      <c r="N174" s="19"/>
      <c r="O174" s="19" t="str">
        <f>VLOOKUP(B174,[3]项目信息综合查询_1!$I$4:$L$400000,4,FALSE)</f>
        <v>0</v>
      </c>
      <c r="P174" s="19" t="s">
        <v>922</v>
      </c>
      <c r="Q174" s="19">
        <v>2009</v>
      </c>
      <c r="R174" s="19">
        <v>95</v>
      </c>
      <c r="S174" s="19">
        <v>5</v>
      </c>
      <c r="T174" s="19">
        <v>0</v>
      </c>
      <c r="U174" s="19" t="s">
        <v>75</v>
      </c>
      <c r="V174" s="19" t="s">
        <v>923</v>
      </c>
    </row>
    <row r="175" s="2" customFormat="1" ht="63" customHeight="1" spans="1:22">
      <c r="A175" s="19">
        <v>171</v>
      </c>
      <c r="B175" s="19" t="s">
        <v>924</v>
      </c>
      <c r="C175" s="19" t="s">
        <v>26</v>
      </c>
      <c r="D175" s="19" t="s">
        <v>27</v>
      </c>
      <c r="E175" s="19" t="s">
        <v>925</v>
      </c>
      <c r="F175" s="19" t="s">
        <v>845</v>
      </c>
      <c r="G175" s="19" t="s">
        <v>926</v>
      </c>
      <c r="H175" s="19" t="s">
        <v>927</v>
      </c>
      <c r="I175" s="19" t="s">
        <v>928</v>
      </c>
      <c r="J175" s="19">
        <v>250</v>
      </c>
      <c r="K175" s="19">
        <v>50</v>
      </c>
      <c r="L175" s="19"/>
      <c r="M175" s="19">
        <f t="shared" si="4"/>
        <v>200</v>
      </c>
      <c r="N175" s="19" t="s">
        <v>907</v>
      </c>
      <c r="O175" s="19" t="str">
        <f>VLOOKUP(B175,[3]项目信息综合查询_1!$I$4:$L$400000,4,FALSE)</f>
        <v>250</v>
      </c>
      <c r="P175" s="19" t="s">
        <v>929</v>
      </c>
      <c r="Q175" s="19">
        <v>320</v>
      </c>
      <c r="R175" s="19">
        <v>3</v>
      </c>
      <c r="S175" s="19"/>
      <c r="T175" s="19">
        <v>500</v>
      </c>
      <c r="U175" s="19" t="s">
        <v>35</v>
      </c>
      <c r="V175" s="19" t="s">
        <v>930</v>
      </c>
    </row>
    <row r="176" s="3" customFormat="1" ht="63" customHeight="1" spans="1:22">
      <c r="A176" s="19">
        <v>172</v>
      </c>
      <c r="B176" s="19" t="s">
        <v>931</v>
      </c>
      <c r="C176" s="19" t="s">
        <v>85</v>
      </c>
      <c r="D176" s="19" t="s">
        <v>27</v>
      </c>
      <c r="E176" s="19" t="s">
        <v>932</v>
      </c>
      <c r="F176" s="19" t="s">
        <v>845</v>
      </c>
      <c r="G176" s="19" t="s">
        <v>844</v>
      </c>
      <c r="H176" s="19" t="s">
        <v>933</v>
      </c>
      <c r="I176" s="19" t="s">
        <v>934</v>
      </c>
      <c r="J176" s="19">
        <v>150</v>
      </c>
      <c r="K176" s="19">
        <v>150</v>
      </c>
      <c r="L176" s="19"/>
      <c r="M176" s="19">
        <f t="shared" si="4"/>
        <v>0</v>
      </c>
      <c r="N176" s="19" t="s">
        <v>935</v>
      </c>
      <c r="O176" s="19" t="str">
        <f>VLOOKUP(B176,[3]项目信息综合查询_1!$I$4:$L$400000,4,FALSE)</f>
        <v>0</v>
      </c>
      <c r="P176" s="19" t="s">
        <v>936</v>
      </c>
      <c r="Q176" s="19">
        <v>2472</v>
      </c>
      <c r="R176" s="19">
        <v>389</v>
      </c>
      <c r="S176" s="19">
        <v>2083</v>
      </c>
      <c r="T176" s="19"/>
      <c r="U176" s="19" t="s">
        <v>35</v>
      </c>
      <c r="V176" s="19" t="s">
        <v>937</v>
      </c>
    </row>
    <row r="177" s="2" customFormat="1" ht="63" customHeight="1" spans="1:26">
      <c r="A177" s="19">
        <v>173</v>
      </c>
      <c r="B177" s="19" t="s">
        <v>938</v>
      </c>
      <c r="C177" s="19" t="s">
        <v>26</v>
      </c>
      <c r="D177" s="19" t="s">
        <v>27</v>
      </c>
      <c r="E177" s="19" t="s">
        <v>939</v>
      </c>
      <c r="F177" s="19" t="s">
        <v>845</v>
      </c>
      <c r="G177" s="19" t="s">
        <v>940</v>
      </c>
      <c r="H177" s="22" t="s">
        <v>941</v>
      </c>
      <c r="I177" s="19" t="s">
        <v>942</v>
      </c>
      <c r="J177" s="19">
        <v>90</v>
      </c>
      <c r="K177" s="19">
        <v>70</v>
      </c>
      <c r="L177" s="19"/>
      <c r="M177" s="19">
        <f t="shared" si="4"/>
        <v>20</v>
      </c>
      <c r="N177" s="19" t="s">
        <v>943</v>
      </c>
      <c r="O177" s="19" t="str">
        <f>VLOOKUP(B177,[3]项目信息综合查询_1!$I$4:$L$400000,4,FALSE)</f>
        <v>70.207407</v>
      </c>
      <c r="P177" s="22" t="s">
        <v>944</v>
      </c>
      <c r="Q177" s="19">
        <v>1216</v>
      </c>
      <c r="R177" s="19">
        <v>863</v>
      </c>
      <c r="S177" s="19">
        <v>353</v>
      </c>
      <c r="T177" s="19">
        <v>500</v>
      </c>
      <c r="U177" s="19" t="s">
        <v>945</v>
      </c>
      <c r="V177" s="19" t="s">
        <v>946</v>
      </c>
    </row>
    <row r="178" s="3" customFormat="1" ht="63" customHeight="1" spans="1:26">
      <c r="A178" s="19">
        <v>174</v>
      </c>
      <c r="B178" s="19" t="s">
        <v>947</v>
      </c>
      <c r="C178" s="19" t="s">
        <v>166</v>
      </c>
      <c r="D178" s="19" t="s">
        <v>71</v>
      </c>
      <c r="E178" s="19" t="s">
        <v>870</v>
      </c>
      <c r="F178" s="19" t="s">
        <v>845</v>
      </c>
      <c r="G178" s="19" t="s">
        <v>870</v>
      </c>
      <c r="H178" s="19" t="s">
        <v>948</v>
      </c>
      <c r="I178" s="19" t="s">
        <v>949</v>
      </c>
      <c r="J178" s="19">
        <v>100</v>
      </c>
      <c r="K178" s="19">
        <v>100</v>
      </c>
      <c r="L178" s="19"/>
      <c r="M178" s="19">
        <f t="shared" si="4"/>
        <v>0</v>
      </c>
      <c r="N178" s="19" t="s">
        <v>885</v>
      </c>
      <c r="O178" s="19" t="str">
        <f>VLOOKUP(B178,[3]项目信息综合查询_1!$I$4:$L$400000,4,FALSE)</f>
        <v>0</v>
      </c>
      <c r="P178" s="19" t="s">
        <v>950</v>
      </c>
      <c r="Q178" s="19">
        <v>2148</v>
      </c>
      <c r="R178" s="19">
        <v>1345</v>
      </c>
      <c r="S178" s="19">
        <f>Q178-R178</f>
        <v>803</v>
      </c>
      <c r="T178" s="19">
        <v>100</v>
      </c>
      <c r="U178" s="19" t="s">
        <v>35</v>
      </c>
      <c r="V178" s="19" t="s">
        <v>951</v>
      </c>
    </row>
    <row r="179" s="3" customFormat="1" ht="63" customHeight="1" spans="1:26">
      <c r="A179" s="19">
        <v>175</v>
      </c>
      <c r="B179" s="19" t="s">
        <v>952</v>
      </c>
      <c r="C179" s="19" t="s">
        <v>26</v>
      </c>
      <c r="D179" s="19" t="s">
        <v>27</v>
      </c>
      <c r="E179" s="19" t="s">
        <v>844</v>
      </c>
      <c r="F179" s="19" t="s">
        <v>845</v>
      </c>
      <c r="G179" s="19" t="s">
        <v>844</v>
      </c>
      <c r="H179" s="19" t="s">
        <v>953</v>
      </c>
      <c r="I179" s="19" t="s">
        <v>847</v>
      </c>
      <c r="J179" s="19">
        <v>48</v>
      </c>
      <c r="K179" s="19">
        <v>48</v>
      </c>
      <c r="L179" s="19"/>
      <c r="M179" s="19">
        <f t="shared" si="4"/>
        <v>0</v>
      </c>
      <c r="N179" s="19" t="s">
        <v>954</v>
      </c>
      <c r="O179" s="19" t="str">
        <f>VLOOKUP(B179,[3]项目信息综合查询_1!$I$4:$L$400000,4,FALSE)</f>
        <v>0</v>
      </c>
      <c r="P179" s="19" t="s">
        <v>955</v>
      </c>
      <c r="Q179" s="19">
        <v>2472</v>
      </c>
      <c r="R179" s="19">
        <v>389</v>
      </c>
      <c r="S179" s="19">
        <v>2083</v>
      </c>
      <c r="T179" s="19">
        <v>0</v>
      </c>
      <c r="U179" s="19" t="s">
        <v>35</v>
      </c>
      <c r="V179" s="19" t="s">
        <v>956</v>
      </c>
    </row>
    <row r="180" s="2" customFormat="1" ht="63" customHeight="1" spans="1:26">
      <c r="A180" s="19">
        <v>176</v>
      </c>
      <c r="B180" s="19" t="s">
        <v>957</v>
      </c>
      <c r="C180" s="19" t="s">
        <v>26</v>
      </c>
      <c r="D180" s="19" t="s">
        <v>27</v>
      </c>
      <c r="E180" s="19" t="s">
        <v>958</v>
      </c>
      <c r="F180" s="19"/>
      <c r="G180" s="19"/>
      <c r="H180" s="19"/>
      <c r="I180" s="19" t="s">
        <v>959</v>
      </c>
      <c r="J180" s="19">
        <v>211.730538</v>
      </c>
      <c r="K180" s="19">
        <v>211.730538</v>
      </c>
      <c r="L180" s="19">
        <v>0</v>
      </c>
      <c r="M180" s="19">
        <f t="shared" si="4"/>
        <v>0</v>
      </c>
      <c r="N180" s="19" t="s">
        <v>960</v>
      </c>
      <c r="O180" s="19" t="str">
        <f>VLOOKUP(B180,[3]项目信息综合查询_1!$I$4:$L$400000,4,FALSE)</f>
        <v>211.730538</v>
      </c>
      <c r="P180" s="19" t="s">
        <v>961</v>
      </c>
      <c r="Q180" s="19">
        <v>1500</v>
      </c>
      <c r="R180" s="19">
        <v>1500</v>
      </c>
      <c r="S180" s="19">
        <v>0</v>
      </c>
      <c r="T180" s="19"/>
      <c r="U180" s="19" t="s">
        <v>35</v>
      </c>
      <c r="V180" s="19" t="s">
        <v>962</v>
      </c>
    </row>
    <row r="181" s="2" customFormat="1" ht="63" customHeight="1" spans="1:26">
      <c r="A181" s="19">
        <v>177</v>
      </c>
      <c r="B181" s="19" t="s">
        <v>963</v>
      </c>
      <c r="C181" s="19" t="s">
        <v>26</v>
      </c>
      <c r="D181" s="19" t="s">
        <v>964</v>
      </c>
      <c r="E181" s="19" t="s">
        <v>958</v>
      </c>
      <c r="F181" s="19"/>
      <c r="G181" s="19"/>
      <c r="H181" s="19"/>
      <c r="I181" s="19" t="s">
        <v>959</v>
      </c>
      <c r="J181" s="19">
        <v>270.36</v>
      </c>
      <c r="K181" s="19">
        <v>270.36</v>
      </c>
      <c r="L181" s="19">
        <v>0</v>
      </c>
      <c r="M181" s="19">
        <f t="shared" si="4"/>
        <v>0</v>
      </c>
      <c r="N181" s="19" t="s">
        <v>965</v>
      </c>
      <c r="O181" s="19" t="str">
        <f>VLOOKUP(B181,[3]项目信息综合查询_1!$I$4:$L$400000,4,FALSE)</f>
        <v>269.98</v>
      </c>
      <c r="P181" s="19" t="s">
        <v>966</v>
      </c>
      <c r="Q181" s="19">
        <v>4800</v>
      </c>
      <c r="R181" s="19">
        <v>4800</v>
      </c>
      <c r="S181" s="19">
        <v>0</v>
      </c>
      <c r="T181" s="19"/>
      <c r="U181" s="19" t="s">
        <v>35</v>
      </c>
      <c r="V181" s="19" t="s">
        <v>967</v>
      </c>
    </row>
    <row r="182" s="2" customFormat="1" ht="63" customHeight="1" spans="1:26">
      <c r="A182" s="19">
        <v>178</v>
      </c>
      <c r="B182" s="19" t="s">
        <v>968</v>
      </c>
      <c r="C182" s="19" t="s">
        <v>26</v>
      </c>
      <c r="D182" s="19" t="s">
        <v>969</v>
      </c>
      <c r="E182" s="19" t="s">
        <v>970</v>
      </c>
      <c r="F182" s="19"/>
      <c r="G182" s="19"/>
      <c r="H182" s="19"/>
      <c r="I182" s="19" t="s">
        <v>971</v>
      </c>
      <c r="J182" s="19">
        <v>356.1</v>
      </c>
      <c r="K182" s="19">
        <v>356.1</v>
      </c>
      <c r="L182" s="19"/>
      <c r="M182" s="19">
        <f t="shared" si="4"/>
        <v>0</v>
      </c>
      <c r="N182" s="19" t="s">
        <v>972</v>
      </c>
      <c r="O182" s="19" t="str">
        <f>VLOOKUP(B182,[3]项目信息综合查询_1!$I$4:$L$400000,4,FALSE)</f>
        <v>356.1</v>
      </c>
      <c r="P182" s="19" t="s">
        <v>973</v>
      </c>
      <c r="Q182" s="19">
        <v>1200</v>
      </c>
      <c r="R182" s="19">
        <v>1150</v>
      </c>
      <c r="S182" s="19">
        <v>50</v>
      </c>
      <c r="T182" s="19">
        <v>3000</v>
      </c>
      <c r="U182" s="19" t="s">
        <v>35</v>
      </c>
      <c r="V182" s="19" t="s">
        <v>974</v>
      </c>
    </row>
    <row r="183" s="2" customFormat="1" ht="63" customHeight="1" spans="1:26">
      <c r="A183" s="19">
        <v>179</v>
      </c>
      <c r="B183" s="19" t="s">
        <v>975</v>
      </c>
      <c r="C183" s="19" t="s">
        <v>26</v>
      </c>
      <c r="D183" s="19" t="s">
        <v>964</v>
      </c>
      <c r="E183" s="19" t="s">
        <v>976</v>
      </c>
      <c r="F183" s="19"/>
      <c r="G183" s="19"/>
      <c r="H183" s="19"/>
      <c r="I183" s="19" t="s">
        <v>959</v>
      </c>
      <c r="J183" s="19">
        <v>800</v>
      </c>
      <c r="K183" s="19">
        <v>800</v>
      </c>
      <c r="L183" s="19">
        <v>0</v>
      </c>
      <c r="M183" s="19">
        <f t="shared" si="4"/>
        <v>0</v>
      </c>
      <c r="N183" s="19" t="s">
        <v>977</v>
      </c>
      <c r="O183" s="19" t="str">
        <f>VLOOKUP(B183,[3]项目信息综合查询_1!$I$4:$L$400000,4,FALSE)</f>
        <v>298</v>
      </c>
      <c r="P183" s="19" t="s">
        <v>978</v>
      </c>
      <c r="Q183" s="19">
        <v>7200</v>
      </c>
      <c r="R183" s="19">
        <v>7200</v>
      </c>
      <c r="S183" s="19">
        <v>0</v>
      </c>
      <c r="T183" s="19"/>
      <c r="U183" s="19" t="s">
        <v>979</v>
      </c>
      <c r="V183" s="19" t="s">
        <v>980</v>
      </c>
    </row>
    <row r="184" s="2" customFormat="1" ht="63" customHeight="1" spans="1:26">
      <c r="A184" s="19">
        <v>180</v>
      </c>
      <c r="B184" s="19" t="s">
        <v>981</v>
      </c>
      <c r="C184" s="19" t="s">
        <v>26</v>
      </c>
      <c r="D184" s="19" t="s">
        <v>27</v>
      </c>
      <c r="E184" s="19" t="s">
        <v>982</v>
      </c>
      <c r="F184" s="19" t="s">
        <v>35</v>
      </c>
      <c r="G184" s="19" t="s">
        <v>983</v>
      </c>
      <c r="H184" s="19" t="s">
        <v>984</v>
      </c>
      <c r="I184" s="19" t="s">
        <v>985</v>
      </c>
      <c r="J184" s="19">
        <v>31.51209</v>
      </c>
      <c r="K184" s="19">
        <v>31.51209</v>
      </c>
      <c r="L184" s="19"/>
      <c r="M184" s="19">
        <f t="shared" si="4"/>
        <v>0</v>
      </c>
      <c r="N184" s="19" t="s">
        <v>986</v>
      </c>
      <c r="O184" s="19" t="str">
        <f>VLOOKUP(B184,[3]项目信息综合查询_1!$I$4:$L$400000,4,FALSE)</f>
        <v>31.51209</v>
      </c>
      <c r="P184" s="19" t="s">
        <v>984</v>
      </c>
      <c r="Q184" s="19"/>
      <c r="R184" s="19"/>
      <c r="S184" s="19"/>
      <c r="T184" s="19"/>
      <c r="U184" s="19" t="s">
        <v>35</v>
      </c>
      <c r="V184" s="19" t="s">
        <v>984</v>
      </c>
      <c r="W184" s="3"/>
      <c r="X184" s="3"/>
      <c r="Y184" s="3"/>
      <c r="Z184" s="3"/>
    </row>
    <row r="185" s="2" customFormat="1" ht="63" customHeight="1" spans="1:26">
      <c r="A185" s="19">
        <v>181</v>
      </c>
      <c r="B185" s="19" t="s">
        <v>987</v>
      </c>
      <c r="C185" s="19" t="s">
        <v>26</v>
      </c>
      <c r="D185" s="19" t="s">
        <v>27</v>
      </c>
      <c r="E185" s="19" t="s">
        <v>982</v>
      </c>
      <c r="F185" s="19" t="s">
        <v>35</v>
      </c>
      <c r="G185" s="19" t="s">
        <v>983</v>
      </c>
      <c r="H185" s="19" t="s">
        <v>988</v>
      </c>
      <c r="I185" s="19" t="s">
        <v>989</v>
      </c>
      <c r="J185" s="23">
        <v>733.1845</v>
      </c>
      <c r="K185" s="19">
        <v>700</v>
      </c>
      <c r="L185" s="19"/>
      <c r="M185" s="19">
        <f t="shared" si="4"/>
        <v>33.1845</v>
      </c>
      <c r="N185" s="19" t="s">
        <v>990</v>
      </c>
      <c r="O185" s="19" t="str">
        <f>VLOOKUP(B185,[3]项目信息综合查询_1!$I$4:$L$400000,4,FALSE)</f>
        <v>727.1045</v>
      </c>
      <c r="P185" s="19" t="s">
        <v>988</v>
      </c>
      <c r="Q185" s="19"/>
      <c r="R185" s="19"/>
      <c r="S185" s="19"/>
      <c r="T185" s="19"/>
      <c r="U185" s="19" t="s">
        <v>35</v>
      </c>
      <c r="V185" s="19" t="s">
        <v>991</v>
      </c>
      <c r="W185" s="3"/>
      <c r="X185" s="3"/>
      <c r="Y185" s="3"/>
      <c r="Z185" s="3"/>
    </row>
    <row r="186" s="2" customFormat="1" ht="63" customHeight="1" spans="1:26">
      <c r="A186" s="19">
        <v>182</v>
      </c>
      <c r="B186" s="19" t="s">
        <v>992</v>
      </c>
      <c r="C186" s="19" t="s">
        <v>26</v>
      </c>
      <c r="D186" s="19" t="s">
        <v>27</v>
      </c>
      <c r="E186" s="19" t="s">
        <v>982</v>
      </c>
      <c r="F186" s="19" t="s">
        <v>35</v>
      </c>
      <c r="G186" s="19" t="s">
        <v>983</v>
      </c>
      <c r="H186" s="19" t="s">
        <v>993</v>
      </c>
      <c r="I186" s="19" t="s">
        <v>989</v>
      </c>
      <c r="J186" s="19">
        <v>45</v>
      </c>
      <c r="K186" s="19">
        <v>45</v>
      </c>
      <c r="L186" s="19"/>
      <c r="M186" s="19">
        <f t="shared" si="4"/>
        <v>0</v>
      </c>
      <c r="N186" s="19"/>
      <c r="O186" s="19" t="str">
        <f>VLOOKUP(B186,[3]项目信息综合查询_1!$I$4:$L$400000,4,FALSE)</f>
        <v>0</v>
      </c>
      <c r="P186" s="19" t="s">
        <v>993</v>
      </c>
      <c r="Q186" s="19"/>
      <c r="R186" s="19"/>
      <c r="S186" s="19"/>
      <c r="T186" s="19"/>
      <c r="U186" s="19" t="s">
        <v>35</v>
      </c>
      <c r="V186" s="19"/>
      <c r="W186" s="3"/>
      <c r="X186" s="3"/>
      <c r="Y186" s="3"/>
      <c r="Z186" s="3"/>
    </row>
    <row r="187" s="2" customFormat="1" ht="63" customHeight="1" spans="1:26">
      <c r="A187" s="19">
        <v>183</v>
      </c>
      <c r="B187" s="19" t="s">
        <v>994</v>
      </c>
      <c r="C187" s="19" t="s">
        <v>26</v>
      </c>
      <c r="D187" s="19" t="s">
        <v>27</v>
      </c>
      <c r="E187" s="19" t="s">
        <v>982</v>
      </c>
      <c r="F187" s="19" t="s">
        <v>35</v>
      </c>
      <c r="G187" s="19" t="s">
        <v>983</v>
      </c>
      <c r="H187" s="19" t="s">
        <v>995</v>
      </c>
      <c r="I187" s="19" t="s">
        <v>989</v>
      </c>
      <c r="J187" s="19">
        <v>100</v>
      </c>
      <c r="K187" s="19">
        <v>100</v>
      </c>
      <c r="L187" s="19"/>
      <c r="M187" s="19">
        <f t="shared" si="4"/>
        <v>0</v>
      </c>
      <c r="N187" s="19"/>
      <c r="O187" s="19" t="str">
        <f>VLOOKUP(B187,[3]项目信息综合查询_1!$I$4:$L$400000,4,FALSE)</f>
        <v>0</v>
      </c>
      <c r="P187" s="19" t="s">
        <v>995</v>
      </c>
      <c r="Q187" s="19"/>
      <c r="R187" s="19"/>
      <c r="S187" s="19"/>
      <c r="T187" s="19"/>
      <c r="U187" s="19" t="s">
        <v>35</v>
      </c>
      <c r="V187" s="19"/>
      <c r="W187" s="3"/>
      <c r="X187" s="3"/>
      <c r="Y187" s="3"/>
      <c r="Z187" s="3"/>
    </row>
    <row r="188" s="2" customFormat="1" ht="63" customHeight="1" spans="1:26">
      <c r="A188" s="19">
        <v>184</v>
      </c>
      <c r="B188" s="19" t="s">
        <v>996</v>
      </c>
      <c r="C188" s="19" t="s">
        <v>26</v>
      </c>
      <c r="D188" s="19" t="s">
        <v>27</v>
      </c>
      <c r="E188" s="19" t="s">
        <v>982</v>
      </c>
      <c r="F188" s="19" t="s">
        <v>35</v>
      </c>
      <c r="G188" s="19" t="s">
        <v>983</v>
      </c>
      <c r="H188" s="19" t="s">
        <v>997</v>
      </c>
      <c r="I188" s="19" t="s">
        <v>989</v>
      </c>
      <c r="J188" s="19">
        <v>385</v>
      </c>
      <c r="K188" s="19">
        <v>200</v>
      </c>
      <c r="L188" s="19"/>
      <c r="M188" s="19">
        <f t="shared" si="4"/>
        <v>185</v>
      </c>
      <c r="N188" s="19"/>
      <c r="O188" s="19" t="str">
        <f>VLOOKUP(B188,[3]项目信息综合查询_1!$I$4:$L$400000,4,FALSE)</f>
        <v>384.1875</v>
      </c>
      <c r="P188" s="19" t="s">
        <v>997</v>
      </c>
      <c r="Q188" s="19"/>
      <c r="R188" s="19"/>
      <c r="S188" s="19"/>
      <c r="T188" s="19"/>
      <c r="U188" s="19" t="s">
        <v>35</v>
      </c>
      <c r="V188" s="19"/>
      <c r="W188" s="3"/>
      <c r="X188" s="3"/>
      <c r="Y188" s="3"/>
      <c r="Z188" s="3"/>
    </row>
    <row r="189" s="2" customFormat="1" ht="63" customHeight="1" spans="1:26">
      <c r="A189" s="19">
        <v>185</v>
      </c>
      <c r="B189" s="19" t="s">
        <v>998</v>
      </c>
      <c r="C189" s="19" t="s">
        <v>26</v>
      </c>
      <c r="D189" s="19" t="s">
        <v>27</v>
      </c>
      <c r="E189" s="19" t="s">
        <v>982</v>
      </c>
      <c r="F189" s="19" t="s">
        <v>35</v>
      </c>
      <c r="G189" s="19" t="s">
        <v>983</v>
      </c>
      <c r="H189" s="19" t="s">
        <v>999</v>
      </c>
      <c r="I189" s="19" t="s">
        <v>989</v>
      </c>
      <c r="J189" s="19">
        <v>60</v>
      </c>
      <c r="K189" s="19">
        <v>45</v>
      </c>
      <c r="L189" s="19"/>
      <c r="M189" s="19">
        <f t="shared" si="4"/>
        <v>15</v>
      </c>
      <c r="N189" s="19"/>
      <c r="O189" s="19" t="str">
        <f>VLOOKUP(B189,[3]项目信息综合查询_1!$I$4:$L$400000,4,FALSE)</f>
        <v>60</v>
      </c>
      <c r="P189" s="19" t="s">
        <v>999</v>
      </c>
      <c r="Q189" s="19"/>
      <c r="R189" s="19"/>
      <c r="S189" s="19"/>
      <c r="T189" s="19"/>
      <c r="U189" s="19" t="s">
        <v>35</v>
      </c>
      <c r="V189" s="19"/>
      <c r="W189" s="3"/>
      <c r="X189" s="3"/>
      <c r="Y189" s="3"/>
      <c r="Z189" s="3"/>
    </row>
    <row r="190" s="2" customFormat="1" ht="63" customHeight="1" spans="1:26">
      <c r="A190" s="19">
        <v>186</v>
      </c>
      <c r="B190" s="19" t="s">
        <v>1000</v>
      </c>
      <c r="C190" s="19" t="s">
        <v>26</v>
      </c>
      <c r="D190" s="19" t="s">
        <v>27</v>
      </c>
      <c r="E190" s="19" t="s">
        <v>982</v>
      </c>
      <c r="F190" s="19" t="s">
        <v>35</v>
      </c>
      <c r="G190" s="19" t="s">
        <v>983</v>
      </c>
      <c r="H190" s="19" t="s">
        <v>1000</v>
      </c>
      <c r="I190" s="19" t="s">
        <v>989</v>
      </c>
      <c r="J190" s="19">
        <v>110</v>
      </c>
      <c r="K190" s="19">
        <v>110</v>
      </c>
      <c r="L190" s="19"/>
      <c r="M190" s="19">
        <f t="shared" si="4"/>
        <v>0</v>
      </c>
      <c r="N190" s="19"/>
      <c r="O190" s="19" t="str">
        <f>VLOOKUP(B190,[3]项目信息综合查询_1!$I$4:$L$400000,4,FALSE)</f>
        <v>0</v>
      </c>
      <c r="P190" s="19" t="s">
        <v>1000</v>
      </c>
      <c r="Q190" s="19"/>
      <c r="R190" s="19"/>
      <c r="S190" s="19"/>
      <c r="T190" s="19"/>
      <c r="U190" s="19" t="s">
        <v>35</v>
      </c>
      <c r="V190" s="19"/>
      <c r="W190" s="3"/>
      <c r="X190" s="3"/>
      <c r="Y190" s="3"/>
      <c r="Z190" s="3"/>
    </row>
    <row r="191" s="2" customFormat="1" ht="63" customHeight="1" spans="1:26">
      <c r="A191" s="19">
        <v>187</v>
      </c>
      <c r="B191" s="19" t="s">
        <v>1001</v>
      </c>
      <c r="C191" s="19" t="s">
        <v>26</v>
      </c>
      <c r="D191" s="19" t="s">
        <v>27</v>
      </c>
      <c r="E191" s="19" t="s">
        <v>982</v>
      </c>
      <c r="F191" s="19" t="s">
        <v>35</v>
      </c>
      <c r="G191" s="19" t="s">
        <v>983</v>
      </c>
      <c r="H191" s="19" t="s">
        <v>1001</v>
      </c>
      <c r="I191" s="19"/>
      <c r="J191" s="19">
        <v>40</v>
      </c>
      <c r="K191" s="19">
        <v>40</v>
      </c>
      <c r="L191" s="19"/>
      <c r="M191" s="19">
        <f t="shared" si="4"/>
        <v>0</v>
      </c>
      <c r="N191" s="19"/>
      <c r="O191" s="19" t="str">
        <f>VLOOKUP(B191,[3]项目信息综合查询_1!$I$4:$L$400000,4,FALSE)</f>
        <v>0</v>
      </c>
      <c r="P191" s="19" t="s">
        <v>1001</v>
      </c>
      <c r="Q191" s="19"/>
      <c r="R191" s="19"/>
      <c r="S191" s="19"/>
      <c r="T191" s="19"/>
      <c r="U191" s="19" t="s">
        <v>35</v>
      </c>
      <c r="V191" s="19"/>
      <c r="W191" s="3"/>
      <c r="X191" s="3"/>
      <c r="Y191" s="3"/>
      <c r="Z191" s="3"/>
    </row>
    <row r="192" s="2" customFormat="1" ht="63" customHeight="1" spans="1:26">
      <c r="A192" s="19">
        <v>188</v>
      </c>
      <c r="B192" s="19" t="s">
        <v>1002</v>
      </c>
      <c r="C192" s="19" t="s">
        <v>26</v>
      </c>
      <c r="D192" s="19" t="s">
        <v>27</v>
      </c>
      <c r="E192" s="19" t="s">
        <v>982</v>
      </c>
      <c r="F192" s="19" t="s">
        <v>35</v>
      </c>
      <c r="G192" s="19" t="s">
        <v>983</v>
      </c>
      <c r="H192" s="19" t="s">
        <v>1003</v>
      </c>
      <c r="I192" s="19"/>
      <c r="J192" s="19">
        <v>751</v>
      </c>
      <c r="K192" s="19">
        <v>525</v>
      </c>
      <c r="L192" s="19"/>
      <c r="M192" s="19">
        <f t="shared" si="4"/>
        <v>226</v>
      </c>
      <c r="N192" s="19" t="s">
        <v>1004</v>
      </c>
      <c r="O192" s="19" t="str">
        <f>VLOOKUP(B192,[3]项目信息综合查询_1!$I$4:$L$400000,4,FALSE)</f>
        <v>0</v>
      </c>
      <c r="P192" s="19" t="s">
        <v>1003</v>
      </c>
      <c r="Q192" s="19"/>
      <c r="R192" s="19"/>
      <c r="S192" s="19"/>
      <c r="T192" s="19"/>
      <c r="U192" s="19" t="s">
        <v>35</v>
      </c>
      <c r="V192" s="19" t="s">
        <v>1003</v>
      </c>
      <c r="W192" s="3"/>
      <c r="X192" s="3"/>
      <c r="Y192" s="3"/>
      <c r="Z192" s="3"/>
    </row>
    <row r="193" s="2" customFormat="1" ht="63" customHeight="1" spans="1:26">
      <c r="A193" s="19">
        <v>189</v>
      </c>
      <c r="B193" s="19" t="s">
        <v>1005</v>
      </c>
      <c r="C193" s="19" t="s">
        <v>26</v>
      </c>
      <c r="D193" s="19" t="s">
        <v>27</v>
      </c>
      <c r="E193" s="19" t="s">
        <v>982</v>
      </c>
      <c r="F193" s="19" t="s">
        <v>35</v>
      </c>
      <c r="G193" s="19" t="s">
        <v>983</v>
      </c>
      <c r="H193" s="19" t="s">
        <v>1006</v>
      </c>
      <c r="I193" s="19"/>
      <c r="J193" s="19">
        <v>640</v>
      </c>
      <c r="K193" s="19">
        <v>640</v>
      </c>
      <c r="L193" s="19"/>
      <c r="M193" s="19">
        <f t="shared" si="4"/>
        <v>0</v>
      </c>
      <c r="N193" s="19" t="s">
        <v>1007</v>
      </c>
      <c r="O193" s="19" t="str">
        <f>VLOOKUP(B193,[3]项目信息综合查询_1!$I$4:$L$400000,4,FALSE)</f>
        <v>0</v>
      </c>
      <c r="P193" s="19" t="s">
        <v>1006</v>
      </c>
      <c r="Q193" s="19"/>
      <c r="R193" s="19"/>
      <c r="S193" s="19"/>
      <c r="T193" s="19"/>
      <c r="U193" s="19" t="s">
        <v>35</v>
      </c>
      <c r="V193" s="19" t="s">
        <v>1006</v>
      </c>
      <c r="W193" s="3"/>
      <c r="X193" s="3"/>
      <c r="Y193" s="3"/>
      <c r="Z193" s="3"/>
    </row>
    <row r="194" s="2" customFormat="1" ht="63" customHeight="1" spans="1:26">
      <c r="A194" s="19">
        <v>190</v>
      </c>
      <c r="B194" s="19" t="s">
        <v>1008</v>
      </c>
      <c r="C194" s="19" t="s">
        <v>26</v>
      </c>
      <c r="D194" s="19" t="s">
        <v>27</v>
      </c>
      <c r="E194" s="19" t="s">
        <v>982</v>
      </c>
      <c r="F194" s="19" t="s">
        <v>35</v>
      </c>
      <c r="G194" s="19" t="s">
        <v>983</v>
      </c>
      <c r="H194" s="19" t="s">
        <v>1009</v>
      </c>
      <c r="I194" s="19"/>
      <c r="J194" s="19">
        <v>93</v>
      </c>
      <c r="K194" s="19">
        <v>70</v>
      </c>
      <c r="L194" s="19"/>
      <c r="M194" s="19">
        <f t="shared" si="4"/>
        <v>23</v>
      </c>
      <c r="N194" s="19" t="s">
        <v>1010</v>
      </c>
      <c r="O194" s="19" t="str">
        <f>VLOOKUP(B194,[3]项目信息综合查询_1!$I$4:$L$400000,4,FALSE)</f>
        <v>3</v>
      </c>
      <c r="P194" s="19" t="s">
        <v>1009</v>
      </c>
      <c r="Q194" s="19"/>
      <c r="R194" s="19"/>
      <c r="S194" s="19"/>
      <c r="T194" s="19"/>
      <c r="U194" s="19" t="s">
        <v>35</v>
      </c>
      <c r="V194" s="19" t="s">
        <v>1009</v>
      </c>
      <c r="W194" s="3"/>
      <c r="X194" s="3"/>
      <c r="Y194" s="3"/>
      <c r="Z194" s="3"/>
    </row>
    <row r="195" s="2" customFormat="1" ht="63" customHeight="1" spans="1:26">
      <c r="A195" s="19">
        <v>191</v>
      </c>
      <c r="B195" s="19" t="s">
        <v>1011</v>
      </c>
      <c r="C195" s="19" t="s">
        <v>26</v>
      </c>
      <c r="D195" s="19" t="s">
        <v>27</v>
      </c>
      <c r="E195" s="19" t="s">
        <v>982</v>
      </c>
      <c r="F195" s="19" t="s">
        <v>35</v>
      </c>
      <c r="G195" s="19" t="s">
        <v>983</v>
      </c>
      <c r="H195" s="19" t="s">
        <v>1012</v>
      </c>
      <c r="I195" s="19" t="s">
        <v>1013</v>
      </c>
      <c r="J195" s="19">
        <v>125.66571</v>
      </c>
      <c r="K195" s="19">
        <v>125.66571</v>
      </c>
      <c r="L195" s="19"/>
      <c r="M195" s="19">
        <f t="shared" si="4"/>
        <v>0</v>
      </c>
      <c r="N195" s="19" t="s">
        <v>1014</v>
      </c>
      <c r="O195" s="19" t="str">
        <f>VLOOKUP(B195,[3]项目信息综合查询_1!$I$4:$L$400000,4,FALSE)</f>
        <v>125.66571</v>
      </c>
      <c r="P195" s="19" t="s">
        <v>1012</v>
      </c>
      <c r="Q195" s="19"/>
      <c r="R195" s="19"/>
      <c r="S195" s="19"/>
      <c r="T195" s="19"/>
      <c r="U195" s="19" t="s">
        <v>35</v>
      </c>
      <c r="V195" s="19" t="s">
        <v>1015</v>
      </c>
      <c r="W195" s="3"/>
      <c r="X195" s="3"/>
      <c r="Y195" s="3"/>
      <c r="Z195" s="3"/>
    </row>
    <row r="196" s="2" customFormat="1" ht="63" customHeight="1" spans="1:26">
      <c r="A196" s="19">
        <v>192</v>
      </c>
      <c r="B196" s="19" t="s">
        <v>1016</v>
      </c>
      <c r="C196" s="19" t="s">
        <v>26</v>
      </c>
      <c r="D196" s="19" t="s">
        <v>27</v>
      </c>
      <c r="E196" s="19" t="s">
        <v>982</v>
      </c>
      <c r="F196" s="19" t="s">
        <v>35</v>
      </c>
      <c r="G196" s="19" t="s">
        <v>983</v>
      </c>
      <c r="H196" s="19" t="s">
        <v>1017</v>
      </c>
      <c r="I196" s="19" t="s">
        <v>1018</v>
      </c>
      <c r="J196" s="19">
        <v>200</v>
      </c>
      <c r="K196" s="19">
        <v>99</v>
      </c>
      <c r="L196" s="19"/>
      <c r="M196" s="19">
        <f t="shared" si="4"/>
        <v>101</v>
      </c>
      <c r="N196" s="19" t="s">
        <v>1007</v>
      </c>
      <c r="O196" s="19" t="str">
        <f>VLOOKUP(B196,[3]项目信息综合查询_1!$I$4:$L$400000,4,FALSE)</f>
        <v>200</v>
      </c>
      <c r="P196" s="19" t="s">
        <v>1017</v>
      </c>
      <c r="Q196" s="19"/>
      <c r="R196" s="19"/>
      <c r="S196" s="19"/>
      <c r="T196" s="19"/>
      <c r="U196" s="19" t="s">
        <v>35</v>
      </c>
      <c r="V196" s="19" t="s">
        <v>1017</v>
      </c>
      <c r="W196" s="3"/>
      <c r="X196" s="3"/>
      <c r="Y196" s="3"/>
      <c r="Z196" s="3"/>
    </row>
    <row r="197" s="2" customFormat="1" ht="63" customHeight="1" spans="1:26">
      <c r="A197" s="19">
        <v>193</v>
      </c>
      <c r="B197" s="19" t="s">
        <v>1019</v>
      </c>
      <c r="C197" s="19" t="s">
        <v>26</v>
      </c>
      <c r="D197" s="19" t="s">
        <v>27</v>
      </c>
      <c r="E197" s="19" t="s">
        <v>982</v>
      </c>
      <c r="F197" s="19" t="s">
        <v>35</v>
      </c>
      <c r="G197" s="19" t="s">
        <v>983</v>
      </c>
      <c r="H197" s="19" t="s">
        <v>1020</v>
      </c>
      <c r="I197" s="19" t="s">
        <v>1021</v>
      </c>
      <c r="J197" s="19">
        <v>10</v>
      </c>
      <c r="K197" s="19">
        <v>10</v>
      </c>
      <c r="L197" s="19"/>
      <c r="M197" s="19">
        <f t="shared" si="4"/>
        <v>0</v>
      </c>
      <c r="N197" s="19"/>
      <c r="O197" s="19" t="str">
        <f>VLOOKUP(B197,[3]项目信息综合查询_1!$I$4:$L$400000,4,FALSE)</f>
        <v>0</v>
      </c>
      <c r="P197" s="19" t="s">
        <v>1020</v>
      </c>
      <c r="Q197" s="19"/>
      <c r="R197" s="19"/>
      <c r="S197" s="19"/>
      <c r="T197" s="19"/>
      <c r="U197" s="19" t="s">
        <v>35</v>
      </c>
      <c r="V197" s="19"/>
      <c r="W197" s="3"/>
      <c r="X197" s="3"/>
      <c r="Y197" s="3"/>
      <c r="Z197" s="3"/>
    </row>
    <row r="198" s="2" customFormat="1" ht="63" customHeight="1" spans="1:26">
      <c r="A198" s="19">
        <v>194</v>
      </c>
      <c r="B198" s="19" t="s">
        <v>1022</v>
      </c>
      <c r="C198" s="19" t="s">
        <v>26</v>
      </c>
      <c r="D198" s="19" t="s">
        <v>27</v>
      </c>
      <c r="E198" s="19" t="s">
        <v>982</v>
      </c>
      <c r="F198" s="19" t="s">
        <v>35</v>
      </c>
      <c r="G198" s="19" t="s">
        <v>983</v>
      </c>
      <c r="H198" s="19" t="s">
        <v>1022</v>
      </c>
      <c r="I198" s="19"/>
      <c r="J198" s="19">
        <v>22</v>
      </c>
      <c r="K198" s="19">
        <v>22</v>
      </c>
      <c r="L198" s="19"/>
      <c r="M198" s="19">
        <f t="shared" si="4"/>
        <v>0</v>
      </c>
      <c r="N198" s="19"/>
      <c r="O198" s="19" t="str">
        <f>VLOOKUP(B198,[3]项目信息综合查询_1!$I$4:$L$400000,4,FALSE)</f>
        <v>22</v>
      </c>
      <c r="P198" s="19" t="s">
        <v>1022</v>
      </c>
      <c r="Q198" s="19"/>
      <c r="R198" s="19"/>
      <c r="S198" s="19"/>
      <c r="T198" s="19"/>
      <c r="U198" s="19" t="s">
        <v>35</v>
      </c>
      <c r="V198" s="19"/>
      <c r="W198" s="3"/>
      <c r="X198" s="3"/>
      <c r="Y198" s="3"/>
      <c r="Z198" s="3"/>
    </row>
    <row r="199" s="2" customFormat="1" ht="63" customHeight="1" spans="1:26">
      <c r="A199" s="19">
        <v>195</v>
      </c>
      <c r="B199" s="19" t="s">
        <v>1023</v>
      </c>
      <c r="C199" s="19" t="s">
        <v>26</v>
      </c>
      <c r="D199" s="19" t="s">
        <v>27</v>
      </c>
      <c r="E199" s="19" t="s">
        <v>982</v>
      </c>
      <c r="F199" s="19" t="s">
        <v>35</v>
      </c>
      <c r="G199" s="19" t="s">
        <v>983</v>
      </c>
      <c r="H199" s="19" t="s">
        <v>1024</v>
      </c>
      <c r="I199" s="19"/>
      <c r="J199" s="19">
        <v>20</v>
      </c>
      <c r="K199" s="19">
        <v>20</v>
      </c>
      <c r="L199" s="19"/>
      <c r="M199" s="19">
        <f t="shared" si="4"/>
        <v>0</v>
      </c>
      <c r="N199" s="19"/>
      <c r="O199" s="19" t="str">
        <f>VLOOKUP(B199,[3]项目信息综合查询_1!$I$4:$L$400000,4,FALSE)</f>
        <v>0</v>
      </c>
      <c r="P199" s="19" t="s">
        <v>1024</v>
      </c>
      <c r="Q199" s="19"/>
      <c r="R199" s="19"/>
      <c r="S199" s="19"/>
      <c r="T199" s="19"/>
      <c r="U199" s="19" t="s">
        <v>35</v>
      </c>
      <c r="V199" s="19"/>
      <c r="W199" s="3"/>
      <c r="X199" s="3"/>
      <c r="Y199" s="3"/>
      <c r="Z199" s="3"/>
    </row>
    <row r="200" s="2" customFormat="1" ht="63" customHeight="1" spans="1:26">
      <c r="A200" s="19">
        <v>196</v>
      </c>
      <c r="B200" s="19" t="s">
        <v>1025</v>
      </c>
      <c r="C200" s="19" t="s">
        <v>26</v>
      </c>
      <c r="D200" s="19" t="s">
        <v>27</v>
      </c>
      <c r="E200" s="19" t="s">
        <v>982</v>
      </c>
      <c r="F200" s="19" t="s">
        <v>35</v>
      </c>
      <c r="G200" s="19" t="s">
        <v>983</v>
      </c>
      <c r="H200" s="19" t="s">
        <v>1026</v>
      </c>
      <c r="I200" s="19" t="s">
        <v>1027</v>
      </c>
      <c r="J200" s="19">
        <v>137.396</v>
      </c>
      <c r="K200" s="19">
        <v>137.396</v>
      </c>
      <c r="L200" s="19"/>
      <c r="M200" s="19">
        <f t="shared" si="4"/>
        <v>0</v>
      </c>
      <c r="N200" s="19"/>
      <c r="O200" s="19" t="str">
        <f>VLOOKUP(B200,[3]项目信息综合查询_1!$I$4:$L$400000,4,FALSE)</f>
        <v>137.396</v>
      </c>
      <c r="P200" s="19" t="s">
        <v>1026</v>
      </c>
      <c r="Q200" s="19"/>
      <c r="R200" s="19"/>
      <c r="S200" s="19"/>
      <c r="T200" s="19"/>
      <c r="U200" s="19" t="s">
        <v>35</v>
      </c>
      <c r="V200" s="19" t="s">
        <v>1028</v>
      </c>
      <c r="W200" s="3"/>
      <c r="X200" s="3"/>
      <c r="Y200" s="3"/>
      <c r="Z200" s="3"/>
    </row>
    <row r="201" s="2" customFormat="1" ht="63" customHeight="1" spans="1:26">
      <c r="A201" s="19">
        <v>197</v>
      </c>
      <c r="B201" s="19" t="s">
        <v>1029</v>
      </c>
      <c r="C201" s="19" t="s">
        <v>26</v>
      </c>
      <c r="D201" s="19" t="s">
        <v>27</v>
      </c>
      <c r="E201" s="19" t="s">
        <v>982</v>
      </c>
      <c r="F201" s="19" t="s">
        <v>1030</v>
      </c>
      <c r="G201" s="19" t="s">
        <v>983</v>
      </c>
      <c r="H201" s="19" t="s">
        <v>1031</v>
      </c>
      <c r="I201" s="19" t="s">
        <v>1032</v>
      </c>
      <c r="J201" s="19">
        <v>10.5</v>
      </c>
      <c r="K201" s="19">
        <v>10.5</v>
      </c>
      <c r="L201" s="19"/>
      <c r="M201" s="19">
        <f t="shared" si="4"/>
        <v>0</v>
      </c>
      <c r="N201" s="19" t="s">
        <v>1033</v>
      </c>
      <c r="O201" s="19" t="str">
        <f>VLOOKUP(B201,[3]项目信息综合查询_1!$I$4:$L$400000,4,FALSE)</f>
        <v>0</v>
      </c>
      <c r="P201" s="19" t="s">
        <v>1031</v>
      </c>
      <c r="Q201" s="19"/>
      <c r="R201" s="19"/>
      <c r="S201" s="19"/>
      <c r="T201" s="19"/>
      <c r="U201" s="19" t="s">
        <v>1030</v>
      </c>
      <c r="V201" s="19" t="s">
        <v>1031</v>
      </c>
      <c r="W201" s="3"/>
      <c r="X201" s="3"/>
      <c r="Y201" s="3"/>
      <c r="Z201" s="3"/>
    </row>
    <row r="202" s="2" customFormat="1" ht="63" customHeight="1" spans="1:26">
      <c r="A202" s="19">
        <v>198</v>
      </c>
      <c r="B202" s="19" t="s">
        <v>1034</v>
      </c>
      <c r="C202" s="19" t="s">
        <v>26</v>
      </c>
      <c r="D202" s="19" t="s">
        <v>27</v>
      </c>
      <c r="E202" s="19" t="s">
        <v>982</v>
      </c>
      <c r="F202" s="19" t="s">
        <v>35</v>
      </c>
      <c r="G202" s="19" t="s">
        <v>983</v>
      </c>
      <c r="H202" s="19" t="s">
        <v>1035</v>
      </c>
      <c r="I202" s="19" t="s">
        <v>1036</v>
      </c>
      <c r="J202" s="19">
        <v>53.2</v>
      </c>
      <c r="K202" s="19">
        <v>53.2</v>
      </c>
      <c r="L202" s="19"/>
      <c r="M202" s="19">
        <f t="shared" si="4"/>
        <v>0</v>
      </c>
      <c r="N202" s="19" t="s">
        <v>1037</v>
      </c>
      <c r="O202" s="19" t="str">
        <f>VLOOKUP(B202,[3]项目信息综合查询_1!$I$4:$L$400000,4,FALSE)</f>
        <v>43.2</v>
      </c>
      <c r="P202" s="19" t="s">
        <v>1035</v>
      </c>
      <c r="Q202" s="19"/>
      <c r="R202" s="19"/>
      <c r="S202" s="19"/>
      <c r="T202" s="19"/>
      <c r="U202" s="19" t="s">
        <v>35</v>
      </c>
      <c r="V202" s="19" t="s">
        <v>1035</v>
      </c>
      <c r="W202" s="3"/>
      <c r="X202" s="3"/>
      <c r="Y202" s="3"/>
      <c r="Z202" s="3"/>
    </row>
    <row r="203" s="2" customFormat="1" ht="63" customHeight="1" spans="1:26">
      <c r="A203" s="19">
        <v>199</v>
      </c>
      <c r="B203" s="19" t="s">
        <v>1038</v>
      </c>
      <c r="C203" s="19" t="s">
        <v>26</v>
      </c>
      <c r="D203" s="19" t="s">
        <v>27</v>
      </c>
      <c r="E203" s="19" t="s">
        <v>982</v>
      </c>
      <c r="F203" s="19" t="s">
        <v>1030</v>
      </c>
      <c r="G203" s="19" t="s">
        <v>983</v>
      </c>
      <c r="H203" s="19" t="s">
        <v>1039</v>
      </c>
      <c r="I203" s="19" t="s">
        <v>1040</v>
      </c>
      <c r="J203" s="19">
        <v>150</v>
      </c>
      <c r="K203" s="19">
        <v>150</v>
      </c>
      <c r="L203" s="19"/>
      <c r="M203" s="19">
        <f t="shared" si="4"/>
        <v>0</v>
      </c>
      <c r="N203" s="19" t="s">
        <v>1041</v>
      </c>
      <c r="O203" s="19" t="str">
        <f>VLOOKUP(B203,[3]项目信息综合查询_1!$I$4:$L$400000,4,FALSE)</f>
        <v>100</v>
      </c>
      <c r="P203" s="19" t="s">
        <v>1039</v>
      </c>
      <c r="Q203" s="19"/>
      <c r="R203" s="19"/>
      <c r="S203" s="19"/>
      <c r="T203" s="19"/>
      <c r="U203" s="19" t="s">
        <v>1030</v>
      </c>
      <c r="V203" s="19" t="s">
        <v>1039</v>
      </c>
      <c r="W203" s="3"/>
      <c r="X203" s="3"/>
      <c r="Y203" s="3"/>
      <c r="Z203" s="3"/>
    </row>
    <row r="204" s="2" customFormat="1" ht="63" customHeight="1" spans="1:26">
      <c r="A204" s="19">
        <v>200</v>
      </c>
      <c r="B204" s="19" t="s">
        <v>1042</v>
      </c>
      <c r="C204" s="19" t="s">
        <v>26</v>
      </c>
      <c r="D204" s="19" t="s">
        <v>27</v>
      </c>
      <c r="E204" s="19" t="s">
        <v>982</v>
      </c>
      <c r="F204" s="19" t="s">
        <v>1030</v>
      </c>
      <c r="G204" s="19" t="s">
        <v>983</v>
      </c>
      <c r="H204" s="19" t="s">
        <v>1043</v>
      </c>
      <c r="I204" s="19" t="s">
        <v>1044</v>
      </c>
      <c r="J204" s="19">
        <v>70</v>
      </c>
      <c r="K204" s="19">
        <v>70</v>
      </c>
      <c r="L204" s="19"/>
      <c r="M204" s="19">
        <f t="shared" si="4"/>
        <v>0</v>
      </c>
      <c r="N204" s="19" t="s">
        <v>1045</v>
      </c>
      <c r="O204" s="19" t="str">
        <f>VLOOKUP(B204,[3]项目信息综合查询_1!$I$4:$L$400000,4,FALSE)</f>
        <v>0</v>
      </c>
      <c r="P204" s="19" t="s">
        <v>1043</v>
      </c>
      <c r="Q204" s="19"/>
      <c r="R204" s="19"/>
      <c r="S204" s="19"/>
      <c r="T204" s="19"/>
      <c r="U204" s="19" t="s">
        <v>1030</v>
      </c>
      <c r="V204" s="19" t="s">
        <v>1043</v>
      </c>
      <c r="W204" s="3"/>
      <c r="X204" s="3"/>
      <c r="Y204" s="3"/>
      <c r="Z204" s="3"/>
    </row>
    <row r="205" s="2" customFormat="1" ht="63" customHeight="1" spans="1:26">
      <c r="A205" s="19">
        <v>201</v>
      </c>
      <c r="B205" s="19" t="s">
        <v>1046</v>
      </c>
      <c r="C205" s="19" t="s">
        <v>26</v>
      </c>
      <c r="D205" s="19" t="s">
        <v>27</v>
      </c>
      <c r="E205" s="19" t="s">
        <v>982</v>
      </c>
      <c r="F205" s="19" t="s">
        <v>35</v>
      </c>
      <c r="G205" s="19" t="s">
        <v>983</v>
      </c>
      <c r="H205" s="19" t="s">
        <v>1047</v>
      </c>
      <c r="I205" s="19" t="s">
        <v>1048</v>
      </c>
      <c r="J205" s="19">
        <v>1.314</v>
      </c>
      <c r="K205" s="19">
        <v>1.314</v>
      </c>
      <c r="L205" s="19"/>
      <c r="M205" s="19">
        <f t="shared" si="4"/>
        <v>0</v>
      </c>
      <c r="N205" s="19" t="s">
        <v>1049</v>
      </c>
      <c r="O205" s="19" t="str">
        <f>VLOOKUP(B205,[3]项目信息综合查询_1!$I$4:$L$400000,4,FALSE)</f>
        <v>1.17</v>
      </c>
      <c r="P205" s="19" t="s">
        <v>1047</v>
      </c>
      <c r="Q205" s="19"/>
      <c r="R205" s="19"/>
      <c r="S205" s="19"/>
      <c r="T205" s="19"/>
      <c r="U205" s="19" t="s">
        <v>35</v>
      </c>
      <c r="V205" s="19" t="s">
        <v>1047</v>
      </c>
      <c r="W205" s="3"/>
      <c r="X205" s="3"/>
      <c r="Y205" s="3"/>
      <c r="Z205" s="3"/>
    </row>
    <row r="206" s="2" customFormat="1" ht="63" customHeight="1" spans="1:26">
      <c r="A206" s="19">
        <v>202</v>
      </c>
      <c r="B206" s="19" t="s">
        <v>1050</v>
      </c>
      <c r="C206" s="19" t="s">
        <v>26</v>
      </c>
      <c r="D206" s="19" t="s">
        <v>27</v>
      </c>
      <c r="E206" s="19" t="s">
        <v>1051</v>
      </c>
      <c r="F206" s="19" t="s">
        <v>1052</v>
      </c>
      <c r="G206" s="19" t="s">
        <v>1053</v>
      </c>
      <c r="H206" s="19" t="s">
        <v>1054</v>
      </c>
      <c r="I206" s="19"/>
      <c r="J206" s="19">
        <v>72</v>
      </c>
      <c r="K206" s="19">
        <v>72</v>
      </c>
      <c r="L206" s="19"/>
      <c r="M206" s="19">
        <f t="shared" si="4"/>
        <v>0</v>
      </c>
      <c r="N206" s="19" t="s">
        <v>1055</v>
      </c>
      <c r="O206" s="19" t="str">
        <f>VLOOKUP(B206,[3]项目信息综合查询_1!$I$4:$L$400000,4,FALSE)</f>
        <v>0</v>
      </c>
      <c r="P206" s="19" t="s">
        <v>1054</v>
      </c>
      <c r="Q206" s="19"/>
      <c r="R206" s="19"/>
      <c r="S206" s="19"/>
      <c r="T206" s="19"/>
      <c r="U206" s="19" t="s">
        <v>35</v>
      </c>
      <c r="V206" s="19"/>
      <c r="W206" s="3"/>
      <c r="X206" s="3"/>
      <c r="Y206" s="3"/>
      <c r="Z206" s="3"/>
    </row>
    <row r="207" s="2" customFormat="1" ht="63" customHeight="1" spans="1:26">
      <c r="A207" s="19">
        <v>203</v>
      </c>
      <c r="B207" s="19" t="s">
        <v>1056</v>
      </c>
      <c r="C207" s="19" t="s">
        <v>26</v>
      </c>
      <c r="D207" s="19" t="s">
        <v>27</v>
      </c>
      <c r="E207" s="19" t="s">
        <v>1057</v>
      </c>
      <c r="F207" s="19" t="s">
        <v>528</v>
      </c>
      <c r="G207" s="19" t="s">
        <v>529</v>
      </c>
      <c r="H207" s="19" t="s">
        <v>1058</v>
      </c>
      <c r="I207" s="19"/>
      <c r="J207" s="19">
        <v>69</v>
      </c>
      <c r="K207" s="19">
        <v>69</v>
      </c>
      <c r="L207" s="19"/>
      <c r="M207" s="19">
        <f t="shared" si="4"/>
        <v>0</v>
      </c>
      <c r="N207" s="19" t="s">
        <v>1055</v>
      </c>
      <c r="O207" s="19" t="str">
        <f>VLOOKUP(B207,[3]项目信息综合查询_1!$I$4:$L$400000,4,FALSE)</f>
        <v>0</v>
      </c>
      <c r="P207" s="19" t="s">
        <v>1058</v>
      </c>
      <c r="Q207" s="19"/>
      <c r="R207" s="19"/>
      <c r="S207" s="19"/>
      <c r="T207" s="19"/>
      <c r="U207" s="19" t="s">
        <v>35</v>
      </c>
      <c r="V207" s="19"/>
      <c r="W207" s="3"/>
      <c r="X207" s="3"/>
      <c r="Y207" s="3"/>
      <c r="Z207" s="3"/>
    </row>
    <row r="208" s="2" customFormat="1" ht="63" customHeight="1" spans="1:26">
      <c r="A208" s="19">
        <v>204</v>
      </c>
      <c r="B208" s="19" t="s">
        <v>1059</v>
      </c>
      <c r="C208" s="19" t="s">
        <v>26</v>
      </c>
      <c r="D208" s="19" t="s">
        <v>27</v>
      </c>
      <c r="E208" s="19" t="s">
        <v>1060</v>
      </c>
      <c r="F208" s="19" t="s">
        <v>624</v>
      </c>
      <c r="G208" s="19" t="s">
        <v>1061</v>
      </c>
      <c r="H208" s="19" t="s">
        <v>1062</v>
      </c>
      <c r="I208" s="19"/>
      <c r="J208" s="19">
        <v>60</v>
      </c>
      <c r="K208" s="19">
        <v>60</v>
      </c>
      <c r="L208" s="19"/>
      <c r="M208" s="19">
        <f t="shared" si="4"/>
        <v>0</v>
      </c>
      <c r="N208" s="19" t="s">
        <v>1055</v>
      </c>
      <c r="O208" s="19" t="str">
        <f>VLOOKUP(B208,[3]项目信息综合查询_1!$I$4:$L$400000,4,FALSE)</f>
        <v>0</v>
      </c>
      <c r="P208" s="19" t="s">
        <v>1062</v>
      </c>
      <c r="Q208" s="19"/>
      <c r="R208" s="19"/>
      <c r="S208" s="19"/>
      <c r="T208" s="19"/>
      <c r="U208" s="19" t="s">
        <v>35</v>
      </c>
      <c r="V208" s="19"/>
      <c r="W208" s="3"/>
      <c r="X208" s="3"/>
      <c r="Y208" s="3"/>
      <c r="Z208" s="3"/>
    </row>
    <row r="209" s="2" customFormat="1" ht="63" customHeight="1" spans="1:26">
      <c r="A209" s="19">
        <v>205</v>
      </c>
      <c r="B209" s="19" t="s">
        <v>1063</v>
      </c>
      <c r="C209" s="19" t="s">
        <v>26</v>
      </c>
      <c r="D209" s="19" t="s">
        <v>27</v>
      </c>
      <c r="E209" s="19" t="s">
        <v>1064</v>
      </c>
      <c r="F209" s="19" t="s">
        <v>528</v>
      </c>
      <c r="G209" s="19" t="s">
        <v>1065</v>
      </c>
      <c r="H209" s="19" t="s">
        <v>1066</v>
      </c>
      <c r="I209" s="19"/>
      <c r="J209" s="19">
        <v>30</v>
      </c>
      <c r="K209" s="19">
        <v>30</v>
      </c>
      <c r="L209" s="19"/>
      <c r="M209" s="19">
        <f t="shared" si="4"/>
        <v>0</v>
      </c>
      <c r="N209" s="19" t="s">
        <v>1055</v>
      </c>
      <c r="O209" s="19" t="str">
        <f>VLOOKUP(B209,[3]项目信息综合查询_1!$I$4:$L$400000,4,FALSE)</f>
        <v>0</v>
      </c>
      <c r="P209" s="19" t="s">
        <v>1066</v>
      </c>
      <c r="Q209" s="19"/>
      <c r="R209" s="19"/>
      <c r="S209" s="19"/>
      <c r="T209" s="19"/>
      <c r="U209" s="19" t="s">
        <v>35</v>
      </c>
      <c r="V209" s="19"/>
      <c r="W209" s="3"/>
      <c r="X209" s="3"/>
      <c r="Y209" s="3"/>
      <c r="Z209" s="3"/>
    </row>
    <row r="210" s="2" customFormat="1" ht="63" customHeight="1" spans="1:26">
      <c r="A210" s="19">
        <v>206</v>
      </c>
      <c r="B210" s="19" t="s">
        <v>1067</v>
      </c>
      <c r="C210" s="19" t="s">
        <v>26</v>
      </c>
      <c r="D210" s="19" t="s">
        <v>27</v>
      </c>
      <c r="E210" s="19" t="s">
        <v>1068</v>
      </c>
      <c r="F210" s="19" t="s">
        <v>115</v>
      </c>
      <c r="G210" s="19" t="s">
        <v>1069</v>
      </c>
      <c r="H210" s="19" t="s">
        <v>1070</v>
      </c>
      <c r="I210" s="19"/>
      <c r="J210" s="19">
        <v>48</v>
      </c>
      <c r="K210" s="19">
        <v>48</v>
      </c>
      <c r="L210" s="19"/>
      <c r="M210" s="19">
        <f t="shared" si="4"/>
        <v>0</v>
      </c>
      <c r="N210" s="19" t="s">
        <v>1055</v>
      </c>
      <c r="O210" s="19" t="str">
        <f>VLOOKUP(B210,[3]项目信息综合查询_1!$I$4:$L$400000,4,FALSE)</f>
        <v>0</v>
      </c>
      <c r="P210" s="19" t="s">
        <v>1070</v>
      </c>
      <c r="Q210" s="19"/>
      <c r="R210" s="19"/>
      <c r="S210" s="19"/>
      <c r="T210" s="19"/>
      <c r="U210" s="19" t="s">
        <v>35</v>
      </c>
      <c r="V210" s="19"/>
      <c r="W210" s="3"/>
      <c r="X210" s="3"/>
      <c r="Y210" s="3"/>
      <c r="Z210" s="3"/>
    </row>
    <row r="211" s="2" customFormat="1" ht="63" customHeight="1" spans="1:26">
      <c r="A211" s="19">
        <v>207</v>
      </c>
      <c r="B211" s="19" t="s">
        <v>1071</v>
      </c>
      <c r="C211" s="19" t="s">
        <v>26</v>
      </c>
      <c r="D211" s="19" t="s">
        <v>27</v>
      </c>
      <c r="E211" s="19" t="s">
        <v>1072</v>
      </c>
      <c r="F211" s="19" t="s">
        <v>115</v>
      </c>
      <c r="G211" s="19" t="s">
        <v>1073</v>
      </c>
      <c r="H211" s="19" t="s">
        <v>1074</v>
      </c>
      <c r="I211" s="19"/>
      <c r="J211" s="19">
        <v>120</v>
      </c>
      <c r="K211" s="19">
        <v>120</v>
      </c>
      <c r="L211" s="19"/>
      <c r="M211" s="19">
        <f t="shared" si="4"/>
        <v>0</v>
      </c>
      <c r="N211" s="19" t="s">
        <v>1055</v>
      </c>
      <c r="O211" s="19" t="str">
        <f>VLOOKUP(B211,[3]项目信息综合查询_1!$I$4:$L$400000,4,FALSE)</f>
        <v>0</v>
      </c>
      <c r="P211" s="19" t="s">
        <v>1074</v>
      </c>
      <c r="Q211" s="19"/>
      <c r="R211" s="19"/>
      <c r="S211" s="19"/>
      <c r="T211" s="19"/>
      <c r="U211" s="19" t="s">
        <v>35</v>
      </c>
      <c r="V211" s="19"/>
      <c r="W211" s="3"/>
      <c r="X211" s="3"/>
      <c r="Y211" s="3"/>
      <c r="Z211" s="3"/>
    </row>
    <row r="212" s="2" customFormat="1" ht="63" customHeight="1" spans="1:26">
      <c r="A212" s="19">
        <v>208</v>
      </c>
      <c r="B212" s="19" t="s">
        <v>1075</v>
      </c>
      <c r="C212" s="19" t="s">
        <v>26</v>
      </c>
      <c r="D212" s="19" t="s">
        <v>27</v>
      </c>
      <c r="E212" s="19" t="s">
        <v>1076</v>
      </c>
      <c r="F212" s="19" t="s">
        <v>115</v>
      </c>
      <c r="G212" s="19" t="s">
        <v>155</v>
      </c>
      <c r="H212" s="19" t="s">
        <v>1066</v>
      </c>
      <c r="I212" s="19"/>
      <c r="J212" s="19">
        <v>30</v>
      </c>
      <c r="K212" s="19">
        <v>30</v>
      </c>
      <c r="L212" s="19"/>
      <c r="M212" s="19">
        <f t="shared" si="4"/>
        <v>0</v>
      </c>
      <c r="N212" s="19" t="s">
        <v>1055</v>
      </c>
      <c r="O212" s="19" t="str">
        <f>VLOOKUP(B212,[3]项目信息综合查询_1!$I$4:$L$400000,4,FALSE)</f>
        <v>0</v>
      </c>
      <c r="P212" s="19" t="s">
        <v>1066</v>
      </c>
      <c r="Q212" s="19"/>
      <c r="R212" s="19"/>
      <c r="S212" s="19"/>
      <c r="T212" s="19"/>
      <c r="U212" s="19" t="s">
        <v>35</v>
      </c>
      <c r="V212" s="19"/>
      <c r="W212" s="3"/>
      <c r="X212" s="3"/>
      <c r="Y212" s="3"/>
      <c r="Z212" s="3"/>
    </row>
    <row r="213" s="2" customFormat="1" ht="63" customHeight="1" spans="1:26">
      <c r="A213" s="19">
        <v>209</v>
      </c>
      <c r="B213" s="19" t="s">
        <v>1077</v>
      </c>
      <c r="C213" s="19" t="s">
        <v>26</v>
      </c>
      <c r="D213" s="19" t="s">
        <v>27</v>
      </c>
      <c r="E213" s="19" t="s">
        <v>1078</v>
      </c>
      <c r="F213" s="19" t="s">
        <v>221</v>
      </c>
      <c r="G213" s="19" t="s">
        <v>1079</v>
      </c>
      <c r="H213" s="19" t="s">
        <v>1080</v>
      </c>
      <c r="I213" s="19"/>
      <c r="J213" s="19">
        <v>30</v>
      </c>
      <c r="K213" s="19">
        <v>30</v>
      </c>
      <c r="L213" s="19"/>
      <c r="M213" s="19">
        <f t="shared" si="4"/>
        <v>0</v>
      </c>
      <c r="N213" s="19" t="s">
        <v>1055</v>
      </c>
      <c r="O213" s="19" t="str">
        <f>VLOOKUP(B213,[3]项目信息综合查询_1!$I$4:$L$400000,4,FALSE)</f>
        <v>0</v>
      </c>
      <c r="P213" s="19" t="s">
        <v>1080</v>
      </c>
      <c r="Q213" s="19"/>
      <c r="R213" s="19"/>
      <c r="S213" s="19"/>
      <c r="T213" s="19"/>
      <c r="U213" s="19" t="s">
        <v>35</v>
      </c>
      <c r="V213" s="19"/>
      <c r="W213" s="3"/>
      <c r="X213" s="3"/>
      <c r="Y213" s="3"/>
      <c r="Z213" s="3"/>
    </row>
    <row r="214" s="2" customFormat="1" ht="63" customHeight="1" spans="1:26">
      <c r="A214" s="19">
        <v>210</v>
      </c>
      <c r="B214" s="19" t="s">
        <v>1081</v>
      </c>
      <c r="C214" s="19" t="s">
        <v>26</v>
      </c>
      <c r="D214" s="19" t="s">
        <v>27</v>
      </c>
      <c r="E214" s="19" t="s">
        <v>982</v>
      </c>
      <c r="F214" s="19" t="s">
        <v>35</v>
      </c>
      <c r="G214" s="19" t="s">
        <v>983</v>
      </c>
      <c r="H214" s="19" t="s">
        <v>1082</v>
      </c>
      <c r="I214" s="19"/>
      <c r="J214" s="19">
        <v>300</v>
      </c>
      <c r="K214" s="19">
        <v>300</v>
      </c>
      <c r="L214" s="19"/>
      <c r="M214" s="19">
        <f t="shared" si="4"/>
        <v>0</v>
      </c>
      <c r="N214" s="19" t="s">
        <v>1083</v>
      </c>
      <c r="O214" s="19" t="str">
        <f>VLOOKUP(B214,[3]项目信息综合查询_1!$I$4:$L$400000,4,FALSE)</f>
        <v>0</v>
      </c>
      <c r="P214" s="19" t="s">
        <v>1082</v>
      </c>
      <c r="Q214" s="19"/>
      <c r="R214" s="19"/>
      <c r="S214" s="19"/>
      <c r="T214" s="19"/>
      <c r="U214" s="19" t="s">
        <v>35</v>
      </c>
      <c r="V214" s="19" t="s">
        <v>1082</v>
      </c>
      <c r="W214" s="3"/>
      <c r="X214" s="3"/>
      <c r="Y214" s="3"/>
      <c r="Z214" s="3"/>
    </row>
    <row r="215" s="2" customFormat="1" ht="63" customHeight="1" spans="1:26">
      <c r="A215" s="19">
        <v>211</v>
      </c>
      <c r="B215" s="19" t="s">
        <v>1084</v>
      </c>
      <c r="C215" s="19" t="s">
        <v>26</v>
      </c>
      <c r="D215" s="19" t="s">
        <v>27</v>
      </c>
      <c r="E215" s="19" t="s">
        <v>1085</v>
      </c>
      <c r="F215" s="19" t="s">
        <v>281</v>
      </c>
      <c r="G215" s="19" t="s">
        <v>1086</v>
      </c>
      <c r="H215" s="19" t="s">
        <v>1087</v>
      </c>
      <c r="I215" s="19">
        <v>2024.3</v>
      </c>
      <c r="J215" s="19">
        <v>1500</v>
      </c>
      <c r="K215" s="19">
        <v>500</v>
      </c>
      <c r="L215" s="19"/>
      <c r="M215" s="19">
        <f t="shared" si="4"/>
        <v>1000</v>
      </c>
      <c r="N215" s="19"/>
      <c r="O215" s="19" t="str">
        <f>VLOOKUP(B215,[3]项目信息综合查询_1!$I$4:$L$400000,4,FALSE)</f>
        <v>0</v>
      </c>
      <c r="P215" s="19" t="s">
        <v>1087</v>
      </c>
      <c r="Q215" s="19"/>
      <c r="R215" s="19"/>
      <c r="S215" s="19"/>
      <c r="T215" s="19"/>
      <c r="U215" s="19" t="s">
        <v>35</v>
      </c>
      <c r="V215" s="19"/>
      <c r="W215" s="3"/>
      <c r="X215" s="3"/>
      <c r="Y215" s="3"/>
      <c r="Z215" s="3"/>
    </row>
    <row r="216" s="2" customFormat="1" ht="63" customHeight="1" spans="1:26">
      <c r="A216" s="19">
        <v>212</v>
      </c>
      <c r="B216" s="19" t="s">
        <v>1088</v>
      </c>
      <c r="C216" s="19" t="s">
        <v>26</v>
      </c>
      <c r="D216" s="19" t="s">
        <v>27</v>
      </c>
      <c r="E216" s="19" t="s">
        <v>1089</v>
      </c>
      <c r="F216" s="19" t="s">
        <v>446</v>
      </c>
      <c r="G216" s="19" t="s">
        <v>509</v>
      </c>
      <c r="H216" s="19" t="s">
        <v>1090</v>
      </c>
      <c r="I216" s="19">
        <v>2024.9</v>
      </c>
      <c r="J216" s="19">
        <v>450</v>
      </c>
      <c r="K216" s="19">
        <v>300</v>
      </c>
      <c r="L216" s="19"/>
      <c r="M216" s="19">
        <f t="shared" si="4"/>
        <v>150</v>
      </c>
      <c r="N216" s="19"/>
      <c r="O216" s="19" t="str">
        <f>VLOOKUP(B216,[3]项目信息综合查询_1!$I$4:$L$400000,4,FALSE)</f>
        <v>0</v>
      </c>
      <c r="P216" s="19" t="s">
        <v>1090</v>
      </c>
      <c r="Q216" s="19"/>
      <c r="R216" s="19"/>
      <c r="S216" s="19"/>
      <c r="T216" s="19"/>
      <c r="U216" s="19" t="s">
        <v>35</v>
      </c>
      <c r="V216" s="19"/>
      <c r="W216" s="3"/>
      <c r="X216" s="3"/>
      <c r="Y216" s="3"/>
      <c r="Z216" s="3"/>
    </row>
    <row r="217" s="2" customFormat="1" ht="63" customHeight="1" spans="1:26">
      <c r="A217" s="19">
        <v>213</v>
      </c>
      <c r="B217" s="19" t="s">
        <v>1091</v>
      </c>
      <c r="C217" s="19" t="s">
        <v>1092</v>
      </c>
      <c r="D217" s="19" t="s">
        <v>27</v>
      </c>
      <c r="E217" s="19" t="s">
        <v>614</v>
      </c>
      <c r="F217" s="19" t="s">
        <v>615</v>
      </c>
      <c r="G217" s="19" t="s">
        <v>616</v>
      </c>
      <c r="H217" s="19" t="s">
        <v>1093</v>
      </c>
      <c r="I217" s="19">
        <v>45778</v>
      </c>
      <c r="J217" s="19">
        <v>180</v>
      </c>
      <c r="K217" s="19">
        <v>180</v>
      </c>
      <c r="L217" s="19"/>
      <c r="M217" s="19">
        <f t="shared" si="4"/>
        <v>0</v>
      </c>
      <c r="N217" s="19"/>
      <c r="O217" s="19" t="str">
        <f>VLOOKUP(B217,[3]项目信息综合查询_1!$I$4:$L$400000,4,FALSE)</f>
        <v>0</v>
      </c>
      <c r="P217" s="19" t="s">
        <v>1093</v>
      </c>
      <c r="Q217" s="19"/>
      <c r="R217" s="19"/>
      <c r="S217" s="19"/>
      <c r="T217" s="19"/>
      <c r="U217" s="19" t="s">
        <v>35</v>
      </c>
      <c r="V217" s="19"/>
      <c r="W217" s="3"/>
      <c r="X217" s="3"/>
      <c r="Y217" s="3"/>
      <c r="Z217" s="3"/>
    </row>
    <row r="218" s="2" customFormat="1" ht="63" customHeight="1" spans="1:26">
      <c r="A218" s="19">
        <v>214</v>
      </c>
      <c r="B218" s="19" t="s">
        <v>1094</v>
      </c>
      <c r="C218" s="19" t="s">
        <v>26</v>
      </c>
      <c r="D218" s="19" t="s">
        <v>27</v>
      </c>
      <c r="E218" s="19" t="s">
        <v>982</v>
      </c>
      <c r="F218" s="19" t="s">
        <v>35</v>
      </c>
      <c r="G218" s="19" t="s">
        <v>983</v>
      </c>
      <c r="H218" s="19" t="s">
        <v>1095</v>
      </c>
      <c r="I218" s="19"/>
      <c r="J218" s="19">
        <v>120</v>
      </c>
      <c r="K218" s="19">
        <v>120</v>
      </c>
      <c r="L218" s="19"/>
      <c r="M218" s="19">
        <f t="shared" si="4"/>
        <v>0</v>
      </c>
      <c r="N218" s="19"/>
      <c r="O218" s="19" t="str">
        <f>VLOOKUP(B218,[3]项目信息综合查询_1!$I$4:$L$400000,4,FALSE)</f>
        <v>0</v>
      </c>
      <c r="P218" s="19" t="s">
        <v>1095</v>
      </c>
      <c r="Q218" s="19"/>
      <c r="R218" s="19"/>
      <c r="S218" s="19"/>
      <c r="T218" s="19"/>
      <c r="U218" s="19" t="s">
        <v>35</v>
      </c>
      <c r="V218" s="19"/>
      <c r="W218" s="3"/>
      <c r="X218" s="3"/>
      <c r="Y218" s="3"/>
      <c r="Z218" s="3"/>
    </row>
    <row r="219" s="2" customFormat="1" ht="63" customHeight="1" spans="1:26">
      <c r="A219" s="19">
        <v>215</v>
      </c>
      <c r="B219" s="19" t="s">
        <v>1096</v>
      </c>
      <c r="C219" s="19" t="s">
        <v>26</v>
      </c>
      <c r="D219" s="19" t="s">
        <v>27</v>
      </c>
      <c r="E219" s="19" t="s">
        <v>1097</v>
      </c>
      <c r="F219" s="19" t="s">
        <v>548</v>
      </c>
      <c r="G219" s="19" t="s">
        <v>1098</v>
      </c>
      <c r="H219" s="19" t="s">
        <v>1099</v>
      </c>
      <c r="I219" s="19"/>
      <c r="J219" s="19">
        <v>15</v>
      </c>
      <c r="K219" s="19">
        <v>15</v>
      </c>
      <c r="L219" s="19"/>
      <c r="M219" s="19">
        <f t="shared" si="4"/>
        <v>0</v>
      </c>
      <c r="N219" s="19"/>
      <c r="O219" s="19" t="str">
        <f>VLOOKUP(B219,[3]项目信息综合查询_1!$I$4:$L$400000,4,FALSE)</f>
        <v>0</v>
      </c>
      <c r="P219" s="19" t="s">
        <v>1099</v>
      </c>
      <c r="Q219" s="19"/>
      <c r="R219" s="19"/>
      <c r="S219" s="19"/>
      <c r="T219" s="19"/>
      <c r="U219" s="19" t="s">
        <v>35</v>
      </c>
      <c r="V219" s="19"/>
      <c r="W219" s="3"/>
      <c r="X219" s="3"/>
      <c r="Y219" s="3"/>
      <c r="Z219" s="3"/>
    </row>
    <row r="220" s="2" customFormat="1" ht="63" customHeight="1" spans="1:26">
      <c r="A220" s="19">
        <v>216</v>
      </c>
      <c r="B220" s="19" t="s">
        <v>1100</v>
      </c>
      <c r="C220" s="19" t="s">
        <v>26</v>
      </c>
      <c r="D220" s="19" t="s">
        <v>27</v>
      </c>
      <c r="E220" s="19" t="s">
        <v>1101</v>
      </c>
      <c r="F220" s="19" t="s">
        <v>624</v>
      </c>
      <c r="G220" s="19" t="s">
        <v>1102</v>
      </c>
      <c r="H220" s="19" t="s">
        <v>1103</v>
      </c>
      <c r="I220" s="19"/>
      <c r="J220" s="19">
        <v>78</v>
      </c>
      <c r="K220" s="19">
        <v>78</v>
      </c>
      <c r="L220" s="19"/>
      <c r="M220" s="19">
        <f t="shared" si="4"/>
        <v>0</v>
      </c>
      <c r="N220" s="19"/>
      <c r="O220" s="19" t="str">
        <f>VLOOKUP(B220,[3]项目信息综合查询_1!$I$4:$L$400000,4,FALSE)</f>
        <v>0</v>
      </c>
      <c r="P220" s="19" t="s">
        <v>1103</v>
      </c>
      <c r="Q220" s="19"/>
      <c r="R220" s="19"/>
      <c r="S220" s="19"/>
      <c r="T220" s="19"/>
      <c r="U220" s="19" t="s">
        <v>35</v>
      </c>
      <c r="V220" s="19"/>
      <c r="W220" s="3"/>
      <c r="X220" s="3"/>
      <c r="Y220" s="3"/>
      <c r="Z220" s="3"/>
    </row>
    <row r="221" s="6" customFormat="1" ht="63" customHeight="1" spans="1:26">
      <c r="A221" s="19">
        <v>217</v>
      </c>
      <c r="B221" s="21" t="s">
        <v>1104</v>
      </c>
      <c r="C221" s="24" t="s">
        <v>26</v>
      </c>
      <c r="D221" s="21" t="s">
        <v>27</v>
      </c>
      <c r="E221" s="21" t="s">
        <v>1105</v>
      </c>
      <c r="F221" s="21" t="s">
        <v>624</v>
      </c>
      <c r="G221" s="21" t="s">
        <v>1105</v>
      </c>
      <c r="H221" s="21" t="s">
        <v>1106</v>
      </c>
      <c r="I221" s="21" t="s">
        <v>1107</v>
      </c>
      <c r="J221" s="26">
        <v>196</v>
      </c>
      <c r="K221" s="26">
        <v>196</v>
      </c>
      <c r="L221" s="19"/>
      <c r="M221" s="19">
        <f t="shared" si="4"/>
        <v>0</v>
      </c>
      <c r="N221" s="19"/>
      <c r="O221" s="19" t="str">
        <f>VLOOKUP(B221,[3]项目信息综合查询_1!$I$4:$L$400000,4,FALSE)</f>
        <v>196</v>
      </c>
      <c r="P221" s="21" t="s">
        <v>1106</v>
      </c>
      <c r="Q221" s="27"/>
      <c r="R221" s="27"/>
      <c r="S221" s="27"/>
      <c r="T221" s="27"/>
      <c r="U221" s="21" t="s">
        <v>35</v>
      </c>
      <c r="V221" s="19" t="s">
        <v>1106</v>
      </c>
      <c r="W221" s="28"/>
      <c r="X221" s="28"/>
      <c r="Y221" s="28"/>
      <c r="Z221" s="28"/>
    </row>
    <row r="222" s="6" customFormat="1" ht="63" customHeight="1" spans="1:26">
      <c r="A222" s="19">
        <v>218</v>
      </c>
      <c r="B222" s="19" t="s">
        <v>1108</v>
      </c>
      <c r="C222" s="19" t="s">
        <v>26</v>
      </c>
      <c r="D222" s="19" t="s">
        <v>27</v>
      </c>
      <c r="E222" s="19" t="s">
        <v>1105</v>
      </c>
      <c r="F222" s="19" t="s">
        <v>624</v>
      </c>
      <c r="G222" s="19" t="s">
        <v>1105</v>
      </c>
      <c r="H222" s="19" t="s">
        <v>1109</v>
      </c>
      <c r="I222" s="19"/>
      <c r="J222" s="19">
        <v>200</v>
      </c>
      <c r="K222" s="19">
        <v>200</v>
      </c>
      <c r="L222" s="19"/>
      <c r="M222" s="19">
        <f t="shared" ref="M222:M227" si="5">J222-K222-L222</f>
        <v>0</v>
      </c>
      <c r="N222" s="19"/>
      <c r="O222" s="19" t="str">
        <f>VLOOKUP(B222,[3]项目信息综合查询_1!$I$4:$L$400000,4,FALSE)</f>
        <v>0</v>
      </c>
      <c r="P222" s="19" t="s">
        <v>1110</v>
      </c>
      <c r="Q222" s="19"/>
      <c r="R222" s="19"/>
      <c r="S222" s="19"/>
      <c r="T222" s="19"/>
      <c r="U222" s="19" t="s">
        <v>35</v>
      </c>
      <c r="V222" s="19"/>
      <c r="W222" s="28"/>
      <c r="X222" s="28"/>
      <c r="Y222" s="28"/>
      <c r="Z222" s="28"/>
    </row>
    <row r="223" s="6" customFormat="1" ht="63" customHeight="1" spans="1:26">
      <c r="A223" s="19">
        <v>219</v>
      </c>
      <c r="B223" s="19" t="s">
        <v>1111</v>
      </c>
      <c r="C223" s="19" t="s">
        <v>26</v>
      </c>
      <c r="D223" s="19" t="s">
        <v>71</v>
      </c>
      <c r="E223" s="19" t="s">
        <v>1112</v>
      </c>
      <c r="F223" s="19" t="s">
        <v>845</v>
      </c>
      <c r="G223" s="19" t="s">
        <v>1112</v>
      </c>
      <c r="H223" s="19" t="s">
        <v>1113</v>
      </c>
      <c r="I223" s="19"/>
      <c r="J223" s="19">
        <v>107.6103</v>
      </c>
      <c r="K223" s="19">
        <v>107.6103</v>
      </c>
      <c r="L223" s="19"/>
      <c r="M223" s="19">
        <f t="shared" si="5"/>
        <v>0</v>
      </c>
      <c r="N223" s="19"/>
      <c r="O223" s="19" t="str">
        <f>VLOOKUP(B223,[3]项目信息综合查询_1!$I$4:$L$400000,4,FALSE)</f>
        <v>0</v>
      </c>
      <c r="P223" s="19" t="s">
        <v>1109</v>
      </c>
      <c r="Q223" s="19"/>
      <c r="R223" s="19"/>
      <c r="S223" s="19"/>
      <c r="T223" s="19"/>
      <c r="U223" s="19" t="s">
        <v>35</v>
      </c>
      <c r="V223" s="19"/>
      <c r="W223" s="28"/>
      <c r="X223" s="28"/>
      <c r="Y223" s="28"/>
      <c r="Z223" s="28"/>
    </row>
    <row r="224" s="6" customFormat="1" ht="63" customHeight="1" spans="1:26">
      <c r="A224" s="19">
        <v>220</v>
      </c>
      <c r="B224" s="19" t="s">
        <v>1114</v>
      </c>
      <c r="C224" s="19" t="s">
        <v>26</v>
      </c>
      <c r="D224" s="19" t="s">
        <v>71</v>
      </c>
      <c r="E224" s="19" t="s">
        <v>1115</v>
      </c>
      <c r="F224" s="19" t="s">
        <v>281</v>
      </c>
      <c r="G224" s="19" t="s">
        <v>1115</v>
      </c>
      <c r="H224" s="19" t="s">
        <v>1116</v>
      </c>
      <c r="I224" s="19"/>
      <c r="J224" s="19">
        <v>80</v>
      </c>
      <c r="K224" s="19">
        <v>80</v>
      </c>
      <c r="L224" s="19"/>
      <c r="M224" s="19">
        <f t="shared" si="5"/>
        <v>0</v>
      </c>
      <c r="N224" s="19"/>
      <c r="O224" s="19" t="str">
        <f>VLOOKUP(B224,[3]项目信息综合查询_1!$I$4:$L$400000,4,FALSE)</f>
        <v>0</v>
      </c>
      <c r="P224" s="19" t="s">
        <v>1113</v>
      </c>
      <c r="Q224" s="19"/>
      <c r="R224" s="19"/>
      <c r="S224" s="19"/>
      <c r="T224" s="19"/>
      <c r="U224" s="19" t="s">
        <v>35</v>
      </c>
      <c r="V224" s="19"/>
      <c r="W224" s="28"/>
      <c r="X224" s="28"/>
      <c r="Y224" s="28"/>
      <c r="Z224" s="28"/>
    </row>
    <row r="225" s="6" customFormat="1" ht="63" customHeight="1" spans="1:26">
      <c r="A225" s="19">
        <v>221</v>
      </c>
      <c r="B225" s="19" t="s">
        <v>1117</v>
      </c>
      <c r="C225" s="19" t="s">
        <v>26</v>
      </c>
      <c r="D225" s="19" t="s">
        <v>71</v>
      </c>
      <c r="E225" s="19" t="s">
        <v>436</v>
      </c>
      <c r="F225" s="19" t="s">
        <v>281</v>
      </c>
      <c r="G225" s="19" t="s">
        <v>436</v>
      </c>
      <c r="H225" s="19" t="s">
        <v>1118</v>
      </c>
      <c r="I225" s="19"/>
      <c r="J225" s="19">
        <v>60</v>
      </c>
      <c r="K225" s="19">
        <v>60</v>
      </c>
      <c r="L225" s="19"/>
      <c r="M225" s="19">
        <f t="shared" si="5"/>
        <v>0</v>
      </c>
      <c r="N225" s="19"/>
      <c r="O225" s="19" t="str">
        <f>VLOOKUP(B225,[3]项目信息综合查询_1!$I$4:$L$400000,4,FALSE)</f>
        <v>0</v>
      </c>
      <c r="P225" s="19" t="s">
        <v>1118</v>
      </c>
      <c r="Q225" s="19"/>
      <c r="R225" s="19"/>
      <c r="S225" s="19"/>
      <c r="T225" s="19"/>
      <c r="U225" s="19" t="s">
        <v>35</v>
      </c>
      <c r="V225" s="19"/>
      <c r="W225" s="28"/>
      <c r="X225" s="28"/>
      <c r="Y225" s="28"/>
      <c r="Z225" s="28"/>
    </row>
    <row r="226" s="6" customFormat="1" ht="63" customHeight="1" spans="1:26">
      <c r="A226" s="19">
        <v>222</v>
      </c>
      <c r="B226" s="19" t="s">
        <v>1119</v>
      </c>
      <c r="C226" s="19" t="s">
        <v>26</v>
      </c>
      <c r="D226" s="19" t="s">
        <v>71</v>
      </c>
      <c r="E226" s="19" t="s">
        <v>1120</v>
      </c>
      <c r="F226" s="19" t="s">
        <v>281</v>
      </c>
      <c r="G226" s="19" t="s">
        <v>1120</v>
      </c>
      <c r="H226" s="19" t="s">
        <v>1121</v>
      </c>
      <c r="I226" s="19"/>
      <c r="J226" s="19">
        <v>55</v>
      </c>
      <c r="K226" s="19">
        <v>55</v>
      </c>
      <c r="L226" s="19"/>
      <c r="M226" s="19">
        <f t="shared" si="5"/>
        <v>0</v>
      </c>
      <c r="N226" s="19"/>
      <c r="O226" s="19" t="str">
        <f>VLOOKUP(B226,[3]项目信息综合查询_1!$I$4:$L$400000,4,FALSE)</f>
        <v>0</v>
      </c>
      <c r="P226" s="19" t="s">
        <v>1118</v>
      </c>
      <c r="Q226" s="19"/>
      <c r="R226" s="19"/>
      <c r="S226" s="19"/>
      <c r="T226" s="19"/>
      <c r="U226" s="19" t="s">
        <v>35</v>
      </c>
      <c r="V226" s="19"/>
      <c r="W226" s="28"/>
      <c r="X226" s="28"/>
      <c r="Y226" s="28"/>
      <c r="Z226" s="28"/>
    </row>
    <row r="227" s="6" customFormat="1" ht="63" customHeight="1" spans="1:26">
      <c r="A227" s="19">
        <v>223</v>
      </c>
      <c r="B227" s="19" t="s">
        <v>1122</v>
      </c>
      <c r="C227" s="19" t="s">
        <v>26</v>
      </c>
      <c r="D227" s="19" t="s">
        <v>71</v>
      </c>
      <c r="E227" s="19" t="s">
        <v>1123</v>
      </c>
      <c r="F227" s="19" t="s">
        <v>615</v>
      </c>
      <c r="G227" s="19" t="s">
        <v>1123</v>
      </c>
      <c r="H227" s="19" t="s">
        <v>1124</v>
      </c>
      <c r="I227" s="19"/>
      <c r="J227" s="19">
        <v>270</v>
      </c>
      <c r="K227" s="19">
        <v>270</v>
      </c>
      <c r="L227" s="19"/>
      <c r="M227" s="19">
        <f t="shared" si="5"/>
        <v>0</v>
      </c>
      <c r="N227" s="19"/>
      <c r="O227" s="19" t="str">
        <f>VLOOKUP(B227,[3]项目信息综合查询_1!$I$4:$L$400000,4,FALSE)</f>
        <v>200</v>
      </c>
      <c r="P227" s="19" t="s">
        <v>1121</v>
      </c>
      <c r="Q227" s="19"/>
      <c r="R227" s="19"/>
      <c r="S227" s="19"/>
      <c r="T227" s="19"/>
      <c r="U227" s="19" t="s">
        <v>35</v>
      </c>
      <c r="V227" s="19"/>
      <c r="W227" s="28"/>
      <c r="X227" s="28"/>
      <c r="Y227" s="28"/>
      <c r="Z227" s="28"/>
    </row>
    <row r="228" s="7" customFormat="1" ht="63" customHeight="1" spans="1:26">
      <c r="A228" s="19">
        <v>224</v>
      </c>
      <c r="B228" s="19" t="s">
        <v>1125</v>
      </c>
      <c r="C228" s="19" t="s">
        <v>26</v>
      </c>
      <c r="D228" s="19" t="s">
        <v>71</v>
      </c>
      <c r="E228" s="19" t="s">
        <v>1126</v>
      </c>
      <c r="F228" s="19" t="s">
        <v>1127</v>
      </c>
      <c r="G228" s="19" t="s">
        <v>1128</v>
      </c>
      <c r="H228" s="19" t="s">
        <v>1129</v>
      </c>
      <c r="I228" s="19" t="s">
        <v>1130</v>
      </c>
      <c r="J228" s="19">
        <v>120</v>
      </c>
      <c r="K228" s="19">
        <v>120</v>
      </c>
      <c r="L228" s="19"/>
      <c r="M228" s="19">
        <f t="shared" ref="M228:M250" si="6">J228-K228-L228</f>
        <v>0</v>
      </c>
      <c r="N228" s="19" t="s">
        <v>1131</v>
      </c>
      <c r="O228" s="19" t="str">
        <f>VLOOKUP(B228,[3]项目信息综合查询_1!$I$4:$L$400000,4,FALSE)</f>
        <v>0</v>
      </c>
      <c r="P228" s="19" t="s">
        <v>1132</v>
      </c>
      <c r="Q228" s="19">
        <v>1568</v>
      </c>
      <c r="R228" s="19">
        <v>789</v>
      </c>
      <c r="S228" s="19">
        <v>779</v>
      </c>
      <c r="T228" s="19"/>
      <c r="U228" s="19" t="s">
        <v>75</v>
      </c>
      <c r="V228" s="19"/>
    </row>
    <row r="229" s="8" customFormat="1" ht="49" customHeight="1" spans="1:26">
      <c r="A229" s="19">
        <v>225</v>
      </c>
      <c r="B229" s="19" t="s">
        <v>1133</v>
      </c>
      <c r="C229" s="19" t="s">
        <v>166</v>
      </c>
      <c r="D229" s="19" t="s">
        <v>71</v>
      </c>
      <c r="E229" s="19" t="s">
        <v>1126</v>
      </c>
      <c r="F229" s="19" t="s">
        <v>1127</v>
      </c>
      <c r="G229" s="19" t="s">
        <v>1128</v>
      </c>
      <c r="H229" s="19" t="s">
        <v>1134</v>
      </c>
      <c r="I229" s="19" t="s">
        <v>1130</v>
      </c>
      <c r="J229" s="19">
        <v>320</v>
      </c>
      <c r="K229" s="19">
        <v>320</v>
      </c>
      <c r="L229" s="19"/>
      <c r="M229" s="19">
        <f t="shared" si="6"/>
        <v>0</v>
      </c>
      <c r="N229" s="19"/>
      <c r="O229" s="19" t="str">
        <f>VLOOKUP(B229,[3]项目信息综合查询_1!$I$4:$L$400000,4,FALSE)</f>
        <v>0</v>
      </c>
      <c r="P229" s="19" t="s">
        <v>1135</v>
      </c>
      <c r="Q229" s="19">
        <v>1568</v>
      </c>
      <c r="R229" s="19">
        <v>789</v>
      </c>
      <c r="S229" s="19">
        <v>779</v>
      </c>
      <c r="T229" s="19"/>
      <c r="U229" s="19" t="s">
        <v>75</v>
      </c>
      <c r="V229" s="19"/>
    </row>
    <row r="230" s="8" customFormat="1" ht="49" customHeight="1" spans="1:26">
      <c r="A230" s="19">
        <v>226</v>
      </c>
      <c r="B230" s="19" t="s">
        <v>1136</v>
      </c>
      <c r="C230" s="19" t="s">
        <v>53</v>
      </c>
      <c r="D230" s="19" t="s">
        <v>71</v>
      </c>
      <c r="E230" s="19" t="s">
        <v>1137</v>
      </c>
      <c r="F230" s="19" t="s">
        <v>1127</v>
      </c>
      <c r="G230" s="19" t="s">
        <v>1138</v>
      </c>
      <c r="H230" s="19" t="s">
        <v>1139</v>
      </c>
      <c r="I230" s="19" t="s">
        <v>1140</v>
      </c>
      <c r="J230" s="19">
        <v>60</v>
      </c>
      <c r="K230" s="19">
        <v>60</v>
      </c>
      <c r="L230" s="19"/>
      <c r="M230" s="19">
        <f t="shared" si="6"/>
        <v>0</v>
      </c>
      <c r="N230" s="19" t="s">
        <v>1141</v>
      </c>
      <c r="O230" s="19" t="str">
        <f>VLOOKUP(B230,[3]项目信息综合查询_1!$I$4:$L$400000,4,FALSE)</f>
        <v>0</v>
      </c>
      <c r="P230" s="19" t="s">
        <v>1142</v>
      </c>
      <c r="Q230" s="19">
        <v>1656</v>
      </c>
      <c r="R230" s="19">
        <v>3</v>
      </c>
      <c r="S230" s="19">
        <v>1653</v>
      </c>
      <c r="T230" s="19"/>
      <c r="U230" s="19" t="s">
        <v>75</v>
      </c>
      <c r="V230" s="19"/>
    </row>
    <row r="231" s="8" customFormat="1" ht="49" customHeight="1" spans="1:26">
      <c r="A231" s="19">
        <v>227</v>
      </c>
      <c r="B231" s="19" t="s">
        <v>1143</v>
      </c>
      <c r="C231" s="19" t="s">
        <v>166</v>
      </c>
      <c r="D231" s="19" t="s">
        <v>71</v>
      </c>
      <c r="E231" s="19" t="s">
        <v>1144</v>
      </c>
      <c r="F231" s="19" t="s">
        <v>1127</v>
      </c>
      <c r="G231" s="19"/>
      <c r="H231" s="19" t="s">
        <v>1145</v>
      </c>
      <c r="I231" s="19" t="s">
        <v>1140</v>
      </c>
      <c r="J231" s="19">
        <v>322</v>
      </c>
      <c r="K231" s="19">
        <v>322</v>
      </c>
      <c r="L231" s="19"/>
      <c r="M231" s="19">
        <f t="shared" si="6"/>
        <v>0</v>
      </c>
      <c r="N231" s="19"/>
      <c r="O231" s="19" t="str">
        <f>VLOOKUP(B231,[3]项目信息综合查询_1!$I$4:$L$400000,4,FALSE)</f>
        <v>0</v>
      </c>
      <c r="P231" s="19" t="s">
        <v>1146</v>
      </c>
      <c r="Q231" s="19">
        <v>5000</v>
      </c>
      <c r="R231" s="19"/>
      <c r="S231" s="19"/>
      <c r="T231" s="19"/>
      <c r="U231" s="19" t="s">
        <v>75</v>
      </c>
      <c r="V231" s="19"/>
    </row>
    <row r="232" s="8" customFormat="1" ht="49" customHeight="1" spans="1:26">
      <c r="A232" s="19">
        <v>228</v>
      </c>
      <c r="B232" s="19" t="s">
        <v>1147</v>
      </c>
      <c r="C232" s="19" t="s">
        <v>26</v>
      </c>
      <c r="D232" s="19" t="s">
        <v>27</v>
      </c>
      <c r="E232" s="19" t="s">
        <v>1148</v>
      </c>
      <c r="F232" s="19" t="s">
        <v>1127</v>
      </c>
      <c r="G232" s="19" t="s">
        <v>1149</v>
      </c>
      <c r="H232" s="19" t="s">
        <v>761</v>
      </c>
      <c r="I232" s="19"/>
      <c r="J232" s="19">
        <v>200</v>
      </c>
      <c r="K232" s="19">
        <v>200</v>
      </c>
      <c r="L232" s="19"/>
      <c r="M232" s="19">
        <f t="shared" si="6"/>
        <v>0</v>
      </c>
      <c r="N232" s="19"/>
      <c r="O232" s="19" t="str">
        <f>VLOOKUP(B232,[3]项目信息综合查询_1!$I$4:$L$400000,4,FALSE)</f>
        <v>0</v>
      </c>
      <c r="P232" s="19" t="s">
        <v>1150</v>
      </c>
      <c r="Q232" s="19">
        <v>1374</v>
      </c>
      <c r="R232" s="19">
        <v>5</v>
      </c>
      <c r="S232" s="19">
        <v>1369</v>
      </c>
      <c r="T232" s="19">
        <v>2000</v>
      </c>
      <c r="U232" s="19" t="s">
        <v>35</v>
      </c>
      <c r="V232" s="19"/>
    </row>
    <row r="233" s="8" customFormat="1" ht="49" customHeight="1" spans="1:26">
      <c r="A233" s="19">
        <v>229</v>
      </c>
      <c r="B233" s="19" t="s">
        <v>1151</v>
      </c>
      <c r="C233" s="19" t="s">
        <v>26</v>
      </c>
      <c r="D233" s="19" t="s">
        <v>71</v>
      </c>
      <c r="E233" s="19" t="s">
        <v>1152</v>
      </c>
      <c r="F233" s="19" t="s">
        <v>1127</v>
      </c>
      <c r="G233" s="19" t="s">
        <v>1153</v>
      </c>
      <c r="H233" s="19"/>
      <c r="I233" s="19" t="s">
        <v>719</v>
      </c>
      <c r="J233" s="19">
        <v>260</v>
      </c>
      <c r="K233" s="19">
        <v>260</v>
      </c>
      <c r="L233" s="19"/>
      <c r="M233" s="19">
        <f t="shared" si="6"/>
        <v>0</v>
      </c>
      <c r="N233" s="19"/>
      <c r="O233" s="19" t="str">
        <f>VLOOKUP(B233,[3]项目信息综合查询_1!$I$4:$L$400000,4,FALSE)</f>
        <v>0</v>
      </c>
      <c r="P233" s="19" t="s">
        <v>1154</v>
      </c>
      <c r="Q233" s="19">
        <v>547</v>
      </c>
      <c r="R233" s="19">
        <v>206</v>
      </c>
      <c r="S233" s="19">
        <v>341</v>
      </c>
      <c r="T233" s="19"/>
      <c r="U233" s="19" t="s">
        <v>35</v>
      </c>
      <c r="V233" s="19"/>
    </row>
    <row r="234" s="8" customFormat="1" ht="49" customHeight="1" spans="1:26">
      <c r="A234" s="19">
        <v>230</v>
      </c>
      <c r="B234" s="19" t="s">
        <v>1155</v>
      </c>
      <c r="C234" s="19" t="s">
        <v>26</v>
      </c>
      <c r="D234" s="19" t="s">
        <v>71</v>
      </c>
      <c r="E234" s="19" t="s">
        <v>1156</v>
      </c>
      <c r="F234" s="19" t="s">
        <v>1127</v>
      </c>
      <c r="G234" s="19" t="s">
        <v>1157</v>
      </c>
      <c r="H234" s="19" t="s">
        <v>87</v>
      </c>
      <c r="I234" s="19" t="s">
        <v>1140</v>
      </c>
      <c r="J234" s="19">
        <v>80</v>
      </c>
      <c r="K234" s="19">
        <v>80</v>
      </c>
      <c r="L234" s="19"/>
      <c r="M234" s="19">
        <f t="shared" si="6"/>
        <v>0</v>
      </c>
      <c r="N234" s="19"/>
      <c r="O234" s="19" t="str">
        <f>VLOOKUP(B234,[3]项目信息综合查询_1!$I$4:$L$400000,4,FALSE)</f>
        <v>0</v>
      </c>
      <c r="P234" s="19" t="s">
        <v>1158</v>
      </c>
      <c r="Q234" s="19">
        <v>1600</v>
      </c>
      <c r="R234" s="19">
        <v>5</v>
      </c>
      <c r="S234" s="19">
        <v>1595</v>
      </c>
      <c r="T234" s="19"/>
      <c r="U234" s="19" t="s">
        <v>35</v>
      </c>
      <c r="V234" s="19"/>
    </row>
    <row r="235" s="8" customFormat="1" ht="49" customHeight="1" spans="1:26">
      <c r="A235" s="19">
        <v>231</v>
      </c>
      <c r="B235" s="19" t="s">
        <v>1159</v>
      </c>
      <c r="C235" s="19" t="s">
        <v>26</v>
      </c>
      <c r="D235" s="19" t="s">
        <v>27</v>
      </c>
      <c r="E235" s="19" t="s">
        <v>1156</v>
      </c>
      <c r="F235" s="19" t="s">
        <v>1127</v>
      </c>
      <c r="G235" s="19" t="s">
        <v>1157</v>
      </c>
      <c r="H235" s="19" t="s">
        <v>1160</v>
      </c>
      <c r="I235" s="19" t="s">
        <v>1130</v>
      </c>
      <c r="J235" s="19">
        <v>500</v>
      </c>
      <c r="K235" s="19">
        <v>500</v>
      </c>
      <c r="L235" s="19"/>
      <c r="M235" s="19">
        <f t="shared" si="6"/>
        <v>0</v>
      </c>
      <c r="N235" s="19"/>
      <c r="O235" s="19" t="str">
        <f>VLOOKUP(B235,[3]项目信息综合查询_1!$I$4:$L$400000,4,FALSE)</f>
        <v>0</v>
      </c>
      <c r="P235" s="19" t="s">
        <v>1161</v>
      </c>
      <c r="Q235" s="19">
        <v>1600</v>
      </c>
      <c r="R235" s="19">
        <v>5</v>
      </c>
      <c r="S235" s="19">
        <v>1595</v>
      </c>
      <c r="T235" s="19"/>
      <c r="U235" s="19" t="s">
        <v>35</v>
      </c>
      <c r="V235" s="19"/>
    </row>
    <row r="236" s="8" customFormat="1" ht="49" customHeight="1" spans="1:26">
      <c r="A236" s="19">
        <v>232</v>
      </c>
      <c r="B236" s="19" t="s">
        <v>1162</v>
      </c>
      <c r="C236" s="19" t="s">
        <v>26</v>
      </c>
      <c r="D236" s="19" t="s">
        <v>27</v>
      </c>
      <c r="E236" s="19" t="s">
        <v>1163</v>
      </c>
      <c r="F236" s="19" t="s">
        <v>1052</v>
      </c>
      <c r="G236" s="19" t="s">
        <v>1163</v>
      </c>
      <c r="H236" s="19" t="s">
        <v>1164</v>
      </c>
      <c r="I236" s="19" t="s">
        <v>1165</v>
      </c>
      <c r="J236" s="19">
        <v>25</v>
      </c>
      <c r="K236" s="19">
        <v>20</v>
      </c>
      <c r="L236" s="19"/>
      <c r="M236" s="19">
        <f t="shared" si="6"/>
        <v>5</v>
      </c>
      <c r="N236" s="19" t="s">
        <v>1166</v>
      </c>
      <c r="O236" s="19" t="str">
        <f>VLOOKUP(B236,[3]项目信息综合查询_1!$I$4:$L$400000,4,FALSE)</f>
        <v>0</v>
      </c>
      <c r="P236" s="19" t="s">
        <v>1167</v>
      </c>
      <c r="Q236" s="19">
        <v>932</v>
      </c>
      <c r="R236" s="19">
        <v>34</v>
      </c>
      <c r="S236" s="19">
        <v>898</v>
      </c>
      <c r="T236" s="19"/>
      <c r="U236" s="19" t="s">
        <v>68</v>
      </c>
      <c r="V236" s="19" t="s">
        <v>1168</v>
      </c>
    </row>
    <row r="237" s="8" customFormat="1" ht="49" customHeight="1" spans="1:26">
      <c r="A237" s="19">
        <v>233</v>
      </c>
      <c r="B237" s="19" t="s">
        <v>1169</v>
      </c>
      <c r="C237" s="19" t="s">
        <v>166</v>
      </c>
      <c r="D237" s="19" t="s">
        <v>71</v>
      </c>
      <c r="E237" s="19" t="s">
        <v>1163</v>
      </c>
      <c r="F237" s="19" t="s">
        <v>1052</v>
      </c>
      <c r="G237" s="19" t="s">
        <v>1163</v>
      </c>
      <c r="H237" s="19" t="s">
        <v>1170</v>
      </c>
      <c r="I237" s="19" t="s">
        <v>1165</v>
      </c>
      <c r="J237" s="19">
        <v>15</v>
      </c>
      <c r="K237" s="19">
        <v>10</v>
      </c>
      <c r="L237" s="19"/>
      <c r="M237" s="19">
        <f t="shared" si="6"/>
        <v>5</v>
      </c>
      <c r="N237" s="19" t="s">
        <v>1171</v>
      </c>
      <c r="O237" s="19" t="str">
        <f>VLOOKUP(B237,[3]项目信息综合查询_1!$I$4:$L$400000,4,FALSE)</f>
        <v>0</v>
      </c>
      <c r="P237" s="19" t="s">
        <v>1172</v>
      </c>
      <c r="Q237" s="19">
        <v>932</v>
      </c>
      <c r="R237" s="19">
        <v>34</v>
      </c>
      <c r="S237" s="19">
        <v>898</v>
      </c>
      <c r="T237" s="19"/>
      <c r="U237" s="19" t="s">
        <v>75</v>
      </c>
      <c r="V237" s="19" t="s">
        <v>1168</v>
      </c>
    </row>
    <row r="238" s="8" customFormat="1" ht="49" customHeight="1" spans="1:26">
      <c r="A238" s="19">
        <v>234</v>
      </c>
      <c r="B238" s="19" t="s">
        <v>1173</v>
      </c>
      <c r="C238" s="19" t="s">
        <v>166</v>
      </c>
      <c r="D238" s="19" t="s">
        <v>71</v>
      </c>
      <c r="E238" s="19" t="s">
        <v>1174</v>
      </c>
      <c r="F238" s="19" t="s">
        <v>1052</v>
      </c>
      <c r="G238" s="19" t="s">
        <v>1174</v>
      </c>
      <c r="H238" s="19" t="s">
        <v>1175</v>
      </c>
      <c r="I238" s="19" t="s">
        <v>1165</v>
      </c>
      <c r="J238" s="19">
        <v>280</v>
      </c>
      <c r="K238" s="19">
        <v>260</v>
      </c>
      <c r="L238" s="19"/>
      <c r="M238" s="19">
        <f t="shared" si="6"/>
        <v>20</v>
      </c>
      <c r="N238" s="19" t="s">
        <v>1176</v>
      </c>
      <c r="O238" s="19" t="str">
        <f>VLOOKUP(B238,[3]项目信息综合查询_1!$I$4:$L$400000,4,FALSE)</f>
        <v>0</v>
      </c>
      <c r="P238" s="19" t="s">
        <v>1177</v>
      </c>
      <c r="Q238" s="19">
        <v>1152</v>
      </c>
      <c r="R238" s="19">
        <v>49</v>
      </c>
      <c r="S238" s="19">
        <v>1103</v>
      </c>
      <c r="T238" s="19"/>
      <c r="U238" s="19" t="s">
        <v>75</v>
      </c>
      <c r="V238" s="19" t="s">
        <v>1168</v>
      </c>
    </row>
    <row r="239" s="8" customFormat="1" ht="49" customHeight="1" spans="1:26">
      <c r="A239" s="19">
        <v>235</v>
      </c>
      <c r="B239" s="19" t="s">
        <v>1178</v>
      </c>
      <c r="C239" s="19" t="s">
        <v>26</v>
      </c>
      <c r="D239" s="19" t="s">
        <v>27</v>
      </c>
      <c r="E239" s="19" t="s">
        <v>1174</v>
      </c>
      <c r="F239" s="19" t="s">
        <v>1052</v>
      </c>
      <c r="G239" s="19" t="s">
        <v>1174</v>
      </c>
      <c r="H239" s="19" t="s">
        <v>1179</v>
      </c>
      <c r="I239" s="19" t="s">
        <v>1165</v>
      </c>
      <c r="J239" s="19">
        <v>70</v>
      </c>
      <c r="K239" s="19">
        <v>60</v>
      </c>
      <c r="L239" s="19"/>
      <c r="M239" s="19">
        <f t="shared" si="6"/>
        <v>10</v>
      </c>
      <c r="N239" s="19" t="s">
        <v>1180</v>
      </c>
      <c r="O239" s="19" t="str">
        <f>VLOOKUP(B239,[3]项目信息综合查询_1!$I$4:$L$400000,4,FALSE)</f>
        <v>0</v>
      </c>
      <c r="P239" s="19" t="s">
        <v>1181</v>
      </c>
      <c r="Q239" s="19">
        <v>1152</v>
      </c>
      <c r="R239" s="19">
        <v>49</v>
      </c>
      <c r="S239" s="19">
        <v>1103</v>
      </c>
      <c r="T239" s="19"/>
      <c r="U239" s="19" t="s">
        <v>68</v>
      </c>
      <c r="V239" s="19" t="s">
        <v>1168</v>
      </c>
    </row>
    <row r="240" s="8" customFormat="1" ht="49" customHeight="1" spans="1:26">
      <c r="A240" s="19">
        <v>236</v>
      </c>
      <c r="B240" s="19" t="s">
        <v>1182</v>
      </c>
      <c r="C240" s="19" t="s">
        <v>26</v>
      </c>
      <c r="D240" s="19" t="s">
        <v>27</v>
      </c>
      <c r="E240" s="19" t="s">
        <v>1183</v>
      </c>
      <c r="F240" s="19" t="s">
        <v>1052</v>
      </c>
      <c r="G240" s="19" t="s">
        <v>1174</v>
      </c>
      <c r="H240" s="19" t="s">
        <v>686</v>
      </c>
      <c r="I240" s="19" t="s">
        <v>1165</v>
      </c>
      <c r="J240" s="19">
        <v>30</v>
      </c>
      <c r="K240" s="19">
        <v>5</v>
      </c>
      <c r="L240" s="19"/>
      <c r="M240" s="19">
        <f t="shared" si="6"/>
        <v>25</v>
      </c>
      <c r="N240" s="19" t="s">
        <v>1184</v>
      </c>
      <c r="O240" s="19" t="str">
        <f>VLOOKUP(B240,[3]项目信息综合查询_1!$I$4:$L$400000,4,FALSE)</f>
        <v>0</v>
      </c>
      <c r="P240" s="19" t="s">
        <v>1185</v>
      </c>
      <c r="Q240" s="19">
        <v>1152</v>
      </c>
      <c r="R240" s="19">
        <v>49</v>
      </c>
      <c r="S240" s="19">
        <v>1103</v>
      </c>
      <c r="T240" s="19">
        <v>500</v>
      </c>
      <c r="U240" s="19" t="s">
        <v>35</v>
      </c>
      <c r="V240" s="19" t="s">
        <v>1186</v>
      </c>
    </row>
    <row r="241" s="8" customFormat="1" ht="49" customHeight="1" spans="1:22">
      <c r="A241" s="19">
        <v>237</v>
      </c>
      <c r="B241" s="19" t="s">
        <v>1187</v>
      </c>
      <c r="C241" s="19" t="s">
        <v>26</v>
      </c>
      <c r="D241" s="19" t="s">
        <v>27</v>
      </c>
      <c r="E241" s="19" t="s">
        <v>1174</v>
      </c>
      <c r="F241" s="19" t="s">
        <v>1052</v>
      </c>
      <c r="G241" s="19" t="s">
        <v>1174</v>
      </c>
      <c r="H241" s="19" t="s">
        <v>1188</v>
      </c>
      <c r="I241" s="19" t="s">
        <v>1165</v>
      </c>
      <c r="J241" s="19">
        <v>500</v>
      </c>
      <c r="K241" s="19">
        <v>100</v>
      </c>
      <c r="L241" s="19"/>
      <c r="M241" s="19">
        <f t="shared" si="6"/>
        <v>400</v>
      </c>
      <c r="N241" s="19" t="s">
        <v>1189</v>
      </c>
      <c r="O241" s="19" t="str">
        <f>VLOOKUP(B241,[3]项目信息综合查询_1!$I$4:$L$400000,4,FALSE)</f>
        <v>0</v>
      </c>
      <c r="P241" s="19" t="s">
        <v>1190</v>
      </c>
      <c r="Q241" s="19">
        <v>1152</v>
      </c>
      <c r="R241" s="19">
        <v>49</v>
      </c>
      <c r="S241" s="19">
        <v>1103</v>
      </c>
      <c r="T241" s="19">
        <v>500</v>
      </c>
      <c r="U241" s="19" t="s">
        <v>35</v>
      </c>
      <c r="V241" s="19" t="s">
        <v>1186</v>
      </c>
    </row>
    <row r="242" s="8" customFormat="1" ht="49" customHeight="1" spans="1:22">
      <c r="A242" s="19">
        <v>238</v>
      </c>
      <c r="B242" s="19" t="s">
        <v>1191</v>
      </c>
      <c r="C242" s="19" t="s">
        <v>26</v>
      </c>
      <c r="D242" s="19" t="s">
        <v>27</v>
      </c>
      <c r="E242" s="19" t="s">
        <v>1192</v>
      </c>
      <c r="F242" s="19" t="s">
        <v>1052</v>
      </c>
      <c r="G242" s="19" t="s">
        <v>1192</v>
      </c>
      <c r="H242" s="19" t="s">
        <v>177</v>
      </c>
      <c r="I242" s="19" t="s">
        <v>1165</v>
      </c>
      <c r="J242" s="19">
        <v>40</v>
      </c>
      <c r="K242" s="19">
        <v>30</v>
      </c>
      <c r="L242" s="19"/>
      <c r="M242" s="19">
        <f t="shared" si="6"/>
        <v>10</v>
      </c>
      <c r="N242" s="19" t="s">
        <v>1193</v>
      </c>
      <c r="O242" s="19" t="str">
        <f>VLOOKUP(B242,[3]项目信息综合查询_1!$I$4:$L$400000,4,FALSE)</f>
        <v>0</v>
      </c>
      <c r="P242" s="19" t="s">
        <v>1194</v>
      </c>
      <c r="Q242" s="19">
        <v>1085</v>
      </c>
      <c r="R242" s="19">
        <v>33</v>
      </c>
      <c r="S242" s="19">
        <v>1052</v>
      </c>
      <c r="T242" s="19"/>
      <c r="U242" s="19" t="s">
        <v>75</v>
      </c>
      <c r="V242" s="19" t="s">
        <v>1168</v>
      </c>
    </row>
    <row r="243" s="8" customFormat="1" ht="49" customHeight="1" spans="1:22">
      <c r="A243" s="19">
        <v>239</v>
      </c>
      <c r="B243" s="19" t="s">
        <v>1195</v>
      </c>
      <c r="C243" s="19" t="s">
        <v>26</v>
      </c>
      <c r="D243" s="19" t="s">
        <v>27</v>
      </c>
      <c r="E243" s="19" t="s">
        <v>1196</v>
      </c>
      <c r="F243" s="19" t="s">
        <v>1052</v>
      </c>
      <c r="G243" s="19" t="s">
        <v>1196</v>
      </c>
      <c r="H243" s="19" t="s">
        <v>121</v>
      </c>
      <c r="I243" s="19" t="s">
        <v>1165</v>
      </c>
      <c r="J243" s="19">
        <v>25</v>
      </c>
      <c r="K243" s="19">
        <v>15</v>
      </c>
      <c r="L243" s="19"/>
      <c r="M243" s="19">
        <f t="shared" si="6"/>
        <v>10</v>
      </c>
      <c r="N243" s="19" t="s">
        <v>1083</v>
      </c>
      <c r="O243" s="19" t="str">
        <f>VLOOKUP(B243,[3]项目信息综合查询_1!$I$4:$L$400000,4,FALSE)</f>
        <v>0</v>
      </c>
      <c r="P243" s="19" t="s">
        <v>1197</v>
      </c>
      <c r="Q243" s="19">
        <v>1406</v>
      </c>
      <c r="R243" s="19">
        <v>52</v>
      </c>
      <c r="S243" s="19">
        <v>1354</v>
      </c>
      <c r="T243" s="19">
        <v>500</v>
      </c>
      <c r="U243" s="19" t="s">
        <v>35</v>
      </c>
      <c r="V243" s="19" t="s">
        <v>1186</v>
      </c>
    </row>
    <row r="244" s="8" customFormat="1" ht="49" customHeight="1" spans="1:22">
      <c r="A244" s="19">
        <v>240</v>
      </c>
      <c r="B244" s="19" t="s">
        <v>1198</v>
      </c>
      <c r="C244" s="19" t="s">
        <v>26</v>
      </c>
      <c r="D244" s="19" t="s">
        <v>71</v>
      </c>
      <c r="E244" s="19" t="s">
        <v>1196</v>
      </c>
      <c r="F244" s="19" t="s">
        <v>1052</v>
      </c>
      <c r="G244" s="19" t="s">
        <v>1196</v>
      </c>
      <c r="H244" s="19" t="s">
        <v>1199</v>
      </c>
      <c r="I244" s="19" t="s">
        <v>1165</v>
      </c>
      <c r="J244" s="19">
        <v>45</v>
      </c>
      <c r="K244" s="19">
        <v>35</v>
      </c>
      <c r="L244" s="19"/>
      <c r="M244" s="19">
        <f t="shared" si="6"/>
        <v>10</v>
      </c>
      <c r="N244" s="19" t="s">
        <v>1200</v>
      </c>
      <c r="O244" s="19" t="str">
        <f>VLOOKUP(B244,[3]项目信息综合查询_1!$I$4:$L$400000,4,FALSE)</f>
        <v>0</v>
      </c>
      <c r="P244" s="19" t="s">
        <v>1201</v>
      </c>
      <c r="Q244" s="19">
        <v>1406</v>
      </c>
      <c r="R244" s="19">
        <v>52</v>
      </c>
      <c r="S244" s="19">
        <v>1354</v>
      </c>
      <c r="T244" s="19"/>
      <c r="U244" s="19" t="s">
        <v>75</v>
      </c>
      <c r="V244" s="19" t="s">
        <v>1168</v>
      </c>
    </row>
    <row r="245" s="8" customFormat="1" ht="49" customHeight="1" spans="1:22">
      <c r="A245" s="19">
        <v>241</v>
      </c>
      <c r="B245" s="19" t="s">
        <v>1202</v>
      </c>
      <c r="C245" s="19" t="s">
        <v>26</v>
      </c>
      <c r="D245" s="19" t="s">
        <v>27</v>
      </c>
      <c r="E245" s="19" t="s">
        <v>1196</v>
      </c>
      <c r="F245" s="19" t="s">
        <v>1052</v>
      </c>
      <c r="G245" s="19" t="s">
        <v>1196</v>
      </c>
      <c r="H245" s="19" t="s">
        <v>1203</v>
      </c>
      <c r="I245" s="19" t="s">
        <v>1165</v>
      </c>
      <c r="J245" s="19">
        <v>25</v>
      </c>
      <c r="K245" s="19">
        <v>20</v>
      </c>
      <c r="L245" s="19"/>
      <c r="M245" s="19">
        <f t="shared" si="6"/>
        <v>5</v>
      </c>
      <c r="N245" s="19" t="s">
        <v>1204</v>
      </c>
      <c r="O245" s="19" t="str">
        <f>VLOOKUP(B245,[3]项目信息综合查询_1!$I$4:$L$400000,4,FALSE)</f>
        <v>0</v>
      </c>
      <c r="P245" s="19" t="s">
        <v>1205</v>
      </c>
      <c r="Q245" s="19">
        <v>1406</v>
      </c>
      <c r="R245" s="19">
        <v>52</v>
      </c>
      <c r="S245" s="19">
        <v>1354</v>
      </c>
      <c r="T245" s="19"/>
      <c r="U245" s="19" t="s">
        <v>68</v>
      </c>
      <c r="V245" s="19" t="s">
        <v>1168</v>
      </c>
    </row>
    <row r="246" s="8" customFormat="1" ht="49" customHeight="1" spans="1:22">
      <c r="A246" s="19">
        <v>242</v>
      </c>
      <c r="B246" s="19" t="s">
        <v>1206</v>
      </c>
      <c r="C246" s="19" t="s">
        <v>26</v>
      </c>
      <c r="D246" s="19" t="s">
        <v>71</v>
      </c>
      <c r="E246" s="19" t="s">
        <v>1207</v>
      </c>
      <c r="F246" s="19" t="s">
        <v>1052</v>
      </c>
      <c r="G246" s="19" t="s">
        <v>1207</v>
      </c>
      <c r="H246" s="19" t="s">
        <v>1208</v>
      </c>
      <c r="I246" s="19" t="s">
        <v>1165</v>
      </c>
      <c r="J246" s="19">
        <v>20</v>
      </c>
      <c r="K246" s="19">
        <v>15</v>
      </c>
      <c r="L246" s="19"/>
      <c r="M246" s="19">
        <f t="shared" si="6"/>
        <v>5</v>
      </c>
      <c r="N246" s="19" t="s">
        <v>1209</v>
      </c>
      <c r="O246" s="19" t="str">
        <f>VLOOKUP(B246,[3]项目信息综合查询_1!$I$4:$L$400000,4,FALSE)</f>
        <v>0</v>
      </c>
      <c r="P246" s="19" t="s">
        <v>1210</v>
      </c>
      <c r="Q246" s="19">
        <v>650</v>
      </c>
      <c r="R246" s="19">
        <v>9</v>
      </c>
      <c r="S246" s="19">
        <v>641</v>
      </c>
      <c r="T246" s="19"/>
      <c r="U246" s="19" t="s">
        <v>68</v>
      </c>
      <c r="V246" s="19" t="s">
        <v>1186</v>
      </c>
    </row>
    <row r="247" s="8" customFormat="1" ht="49" customHeight="1" spans="1:22">
      <c r="A247" s="19">
        <v>243</v>
      </c>
      <c r="B247" s="19" t="s">
        <v>1211</v>
      </c>
      <c r="C247" s="19" t="s">
        <v>166</v>
      </c>
      <c r="D247" s="19" t="s">
        <v>71</v>
      </c>
      <c r="E247" s="19" t="s">
        <v>1207</v>
      </c>
      <c r="F247" s="19" t="s">
        <v>1052</v>
      </c>
      <c r="G247" s="19" t="s">
        <v>1207</v>
      </c>
      <c r="H247" s="19" t="s">
        <v>1212</v>
      </c>
      <c r="I247" s="19" t="s">
        <v>1165</v>
      </c>
      <c r="J247" s="19">
        <v>300</v>
      </c>
      <c r="K247" s="19">
        <v>200</v>
      </c>
      <c r="L247" s="19"/>
      <c r="M247" s="19">
        <f t="shared" si="6"/>
        <v>100</v>
      </c>
      <c r="N247" s="19" t="s">
        <v>1213</v>
      </c>
      <c r="O247" s="19" t="str">
        <f>VLOOKUP(B247,[3]项目信息综合查询_1!$I$4:$L$400000,4,FALSE)</f>
        <v>0</v>
      </c>
      <c r="P247" s="19" t="s">
        <v>1214</v>
      </c>
      <c r="Q247" s="19">
        <v>650</v>
      </c>
      <c r="R247" s="19">
        <v>9</v>
      </c>
      <c r="S247" s="19">
        <v>641</v>
      </c>
      <c r="T247" s="19">
        <v>500</v>
      </c>
      <c r="U247" s="19" t="s">
        <v>630</v>
      </c>
      <c r="V247" s="19" t="s">
        <v>1186</v>
      </c>
    </row>
    <row r="248" s="8" customFormat="1" ht="49" customHeight="1" spans="1:22">
      <c r="A248" s="19">
        <v>244</v>
      </c>
      <c r="B248" s="19" t="s">
        <v>1215</v>
      </c>
      <c r="C248" s="19" t="s">
        <v>26</v>
      </c>
      <c r="D248" s="19" t="s">
        <v>27</v>
      </c>
      <c r="E248" s="19" t="s">
        <v>1216</v>
      </c>
      <c r="F248" s="19" t="s">
        <v>1052</v>
      </c>
      <c r="G248" s="19" t="s">
        <v>1216</v>
      </c>
      <c r="H248" s="19" t="s">
        <v>686</v>
      </c>
      <c r="I248" s="19" t="s">
        <v>1165</v>
      </c>
      <c r="J248" s="19">
        <v>8</v>
      </c>
      <c r="K248" s="19">
        <v>4</v>
      </c>
      <c r="L248" s="19"/>
      <c r="M248" s="19">
        <f t="shared" si="6"/>
        <v>4</v>
      </c>
      <c r="N248" s="19" t="s">
        <v>1217</v>
      </c>
      <c r="O248" s="19" t="str">
        <f>VLOOKUP(B248,[3]项目信息综合查询_1!$I$4:$L$400000,4,FALSE)</f>
        <v>0</v>
      </c>
      <c r="P248" s="19" t="s">
        <v>1218</v>
      </c>
      <c r="Q248" s="19">
        <v>976</v>
      </c>
      <c r="R248" s="19">
        <v>11</v>
      </c>
      <c r="S248" s="19">
        <v>965</v>
      </c>
      <c r="T248" s="19">
        <v>500</v>
      </c>
      <c r="U248" s="19" t="s">
        <v>35</v>
      </c>
      <c r="V248" s="19" t="s">
        <v>1186</v>
      </c>
    </row>
    <row r="249" s="8" customFormat="1" ht="49" customHeight="1" spans="1:22">
      <c r="A249" s="19">
        <v>245</v>
      </c>
      <c r="B249" s="19" t="s">
        <v>1219</v>
      </c>
      <c r="C249" s="19" t="s">
        <v>26</v>
      </c>
      <c r="D249" s="19" t="s">
        <v>27</v>
      </c>
      <c r="E249" s="19" t="s">
        <v>1220</v>
      </c>
      <c r="F249" s="19" t="s">
        <v>1052</v>
      </c>
      <c r="G249" s="19" t="s">
        <v>1221</v>
      </c>
      <c r="H249" s="19" t="s">
        <v>1222</v>
      </c>
      <c r="I249" s="19" t="s">
        <v>1165</v>
      </c>
      <c r="J249" s="19">
        <v>18</v>
      </c>
      <c r="K249" s="19">
        <v>9</v>
      </c>
      <c r="L249" s="19"/>
      <c r="M249" s="19">
        <f t="shared" si="6"/>
        <v>9</v>
      </c>
      <c r="N249" s="19" t="s">
        <v>1083</v>
      </c>
      <c r="O249" s="19" t="str">
        <f>VLOOKUP(B249,[3]项目信息综合查询_1!$I$4:$L$400000,4,FALSE)</f>
        <v>0</v>
      </c>
      <c r="P249" s="19" t="s">
        <v>1223</v>
      </c>
      <c r="Q249" s="19">
        <v>1378</v>
      </c>
      <c r="R249" s="19">
        <v>46</v>
      </c>
      <c r="S249" s="19">
        <v>1332</v>
      </c>
      <c r="T249" s="19">
        <v>1000</v>
      </c>
      <c r="U249" s="19" t="s">
        <v>35</v>
      </c>
      <c r="V249" s="19" t="s">
        <v>1186</v>
      </c>
    </row>
    <row r="250" s="8" customFormat="1" ht="49" customHeight="1" spans="1:22">
      <c r="A250" s="19">
        <v>246</v>
      </c>
      <c r="B250" s="19" t="s">
        <v>1224</v>
      </c>
      <c r="C250" s="19" t="s">
        <v>26</v>
      </c>
      <c r="D250" s="19" t="s">
        <v>71</v>
      </c>
      <c r="E250" s="19" t="s">
        <v>1221</v>
      </c>
      <c r="F250" s="19" t="s">
        <v>1052</v>
      </c>
      <c r="G250" s="19" t="s">
        <v>1221</v>
      </c>
      <c r="H250" s="19" t="s">
        <v>177</v>
      </c>
      <c r="I250" s="19" t="s">
        <v>1165</v>
      </c>
      <c r="J250" s="19">
        <v>70</v>
      </c>
      <c r="K250" s="19">
        <v>50</v>
      </c>
      <c r="L250" s="19"/>
      <c r="M250" s="19">
        <f t="shared" si="6"/>
        <v>20</v>
      </c>
      <c r="N250" s="19" t="s">
        <v>1200</v>
      </c>
      <c r="O250" s="19" t="str">
        <f>VLOOKUP(B250,[3]项目信息综合查询_1!$I$4:$L$400000,4,FALSE)</f>
        <v>0</v>
      </c>
      <c r="P250" s="19" t="s">
        <v>1225</v>
      </c>
      <c r="Q250" s="19">
        <v>1378</v>
      </c>
      <c r="R250" s="19">
        <v>46</v>
      </c>
      <c r="S250" s="19">
        <v>1332</v>
      </c>
      <c r="T250" s="19"/>
      <c r="U250" s="19" t="s">
        <v>75</v>
      </c>
      <c r="V250" s="19" t="s">
        <v>1168</v>
      </c>
    </row>
    <row r="251" s="8" customFormat="1" ht="49" customHeight="1" spans="1:22">
      <c r="A251" s="19">
        <v>247</v>
      </c>
      <c r="B251" s="19" t="s">
        <v>1226</v>
      </c>
      <c r="C251" s="19" t="s">
        <v>26</v>
      </c>
      <c r="D251" s="19" t="s">
        <v>27</v>
      </c>
      <c r="E251" s="19" t="s">
        <v>539</v>
      </c>
      <c r="F251" s="19" t="s">
        <v>528</v>
      </c>
      <c r="G251" s="19" t="s">
        <v>539</v>
      </c>
      <c r="H251" s="19" t="s">
        <v>541</v>
      </c>
      <c r="I251" s="19" t="s">
        <v>540</v>
      </c>
      <c r="J251" s="19">
        <v>150</v>
      </c>
      <c r="K251" s="19">
        <v>150</v>
      </c>
      <c r="L251" s="19"/>
      <c r="M251" s="19">
        <v>0</v>
      </c>
      <c r="N251" s="19"/>
      <c r="O251" s="19" t="str">
        <f>VLOOKUP(B251,[3]项目信息综合查询_1!$I$4:$L$400000,4,FALSE)</f>
        <v>150</v>
      </c>
      <c r="P251" s="19" t="s">
        <v>541</v>
      </c>
      <c r="Q251" s="19">
        <v>898</v>
      </c>
      <c r="R251" s="19">
        <v>31</v>
      </c>
      <c r="S251" s="19">
        <v>867</v>
      </c>
      <c r="T251" s="19"/>
      <c r="U251" s="19" t="s">
        <v>894</v>
      </c>
      <c r="V251" s="19"/>
    </row>
    <row r="252" s="8" customFormat="1" ht="49" customHeight="1" spans="1:22">
      <c r="A252" s="19">
        <v>248</v>
      </c>
      <c r="B252" s="19" t="s">
        <v>1227</v>
      </c>
      <c r="C252" s="19" t="s">
        <v>26</v>
      </c>
      <c r="D252" s="19" t="s">
        <v>27</v>
      </c>
      <c r="E252" s="19" t="s">
        <v>35</v>
      </c>
      <c r="F252" s="19" t="s">
        <v>35</v>
      </c>
      <c r="G252" s="19"/>
      <c r="H252" s="19" t="s">
        <v>1228</v>
      </c>
      <c r="I252" s="19" t="s">
        <v>959</v>
      </c>
      <c r="J252" s="29">
        <v>1600</v>
      </c>
      <c r="K252" s="19">
        <v>1346</v>
      </c>
      <c r="L252" s="19"/>
      <c r="M252" s="19">
        <v>614</v>
      </c>
      <c r="N252" s="19" t="s">
        <v>1229</v>
      </c>
      <c r="O252" s="19" t="str">
        <f>VLOOKUP(B252,[3]项目信息综合查询_1!$I$4:$L$400000,4,FALSE)</f>
        <v>988.370546</v>
      </c>
      <c r="P252" s="19" t="s">
        <v>1228</v>
      </c>
      <c r="Q252" s="19"/>
      <c r="R252" s="19"/>
      <c r="S252" s="19"/>
      <c r="T252" s="19"/>
      <c r="U252" s="19" t="s">
        <v>35</v>
      </c>
      <c r="V252" s="19" t="s">
        <v>1230</v>
      </c>
    </row>
    <row r="253" s="8" customFormat="1" ht="49" customHeight="1" spans="1:22">
      <c r="A253" s="19">
        <v>249</v>
      </c>
      <c r="B253" s="19" t="s">
        <v>1231</v>
      </c>
      <c r="C253" s="19" t="s">
        <v>26</v>
      </c>
      <c r="D253" s="19" t="s">
        <v>27</v>
      </c>
      <c r="E253" s="19" t="s">
        <v>982</v>
      </c>
      <c r="F253" s="19" t="s">
        <v>35</v>
      </c>
      <c r="G253" s="19" t="s">
        <v>983</v>
      </c>
      <c r="H253" s="19" t="s">
        <v>1232</v>
      </c>
      <c r="I253" s="19" t="s">
        <v>959</v>
      </c>
      <c r="J253" s="20">
        <v>480.45075</v>
      </c>
      <c r="K253" s="19">
        <v>480.45075</v>
      </c>
      <c r="L253" s="19"/>
      <c r="M253" s="19">
        <v>0</v>
      </c>
      <c r="N253" s="19"/>
      <c r="O253" s="19" t="str">
        <f>VLOOKUP(B253,[3]项目信息综合查询_1!$I$4:$L$400000,4,FALSE)</f>
        <v>385.873</v>
      </c>
      <c r="P253" s="19" t="s">
        <v>1232</v>
      </c>
      <c r="Q253" s="19"/>
      <c r="R253" s="19"/>
      <c r="S253" s="19">
        <v>0</v>
      </c>
      <c r="T253" s="19"/>
      <c r="U253" s="19" t="s">
        <v>35</v>
      </c>
      <c r="V253" s="19" t="s">
        <v>824</v>
      </c>
    </row>
    <row r="254" s="8" customFormat="1" ht="49" customHeight="1" spans="1:22">
      <c r="A254" s="19">
        <v>250</v>
      </c>
      <c r="B254" s="19" t="s">
        <v>1233</v>
      </c>
      <c r="C254" s="19" t="s">
        <v>26</v>
      </c>
      <c r="D254" s="19" t="s">
        <v>27</v>
      </c>
      <c r="E254" s="19" t="s">
        <v>982</v>
      </c>
      <c r="F254" s="19" t="s">
        <v>35</v>
      </c>
      <c r="G254" s="19" t="s">
        <v>983</v>
      </c>
      <c r="H254" s="19" t="s">
        <v>1234</v>
      </c>
      <c r="I254" s="19"/>
      <c r="J254" s="19">
        <v>60</v>
      </c>
      <c r="K254" s="19">
        <v>60</v>
      </c>
      <c r="L254" s="19"/>
      <c r="M254" s="19">
        <v>0</v>
      </c>
      <c r="N254" s="19" t="s">
        <v>1083</v>
      </c>
      <c r="O254" s="19" t="str">
        <f>VLOOKUP(B254,[3]项目信息综合查询_1!$I$4:$L$400000,4,FALSE)</f>
        <v>60</v>
      </c>
      <c r="P254" s="19" t="s">
        <v>1234</v>
      </c>
      <c r="Q254" s="19"/>
      <c r="R254" s="19"/>
      <c r="S254" s="19">
        <v>0</v>
      </c>
      <c r="T254" s="19"/>
      <c r="U254" s="19" t="s">
        <v>35</v>
      </c>
      <c r="V254" s="19"/>
    </row>
    <row r="255" s="8" customFormat="1" ht="49" customHeight="1" spans="1:22">
      <c r="A255" s="19">
        <v>251</v>
      </c>
      <c r="B255" s="19" t="s">
        <v>1235</v>
      </c>
      <c r="C255" s="19" t="s">
        <v>26</v>
      </c>
      <c r="D255" s="19" t="s">
        <v>27</v>
      </c>
      <c r="E255" s="19" t="s">
        <v>982</v>
      </c>
      <c r="F255" s="19" t="s">
        <v>35</v>
      </c>
      <c r="G255" s="19" t="s">
        <v>983</v>
      </c>
      <c r="H255" s="19" t="s">
        <v>1236</v>
      </c>
      <c r="I255" s="19"/>
      <c r="J255" s="19">
        <v>9.6</v>
      </c>
      <c r="K255" s="19">
        <v>9.6</v>
      </c>
      <c r="L255" s="19"/>
      <c r="M255" s="19">
        <v>0</v>
      </c>
      <c r="N255" s="19"/>
      <c r="O255" s="19" t="str">
        <f>VLOOKUP(B255,[3]项目信息综合查询_1!$I$4:$L$400000,4,FALSE)</f>
        <v>9.6</v>
      </c>
      <c r="P255" s="19" t="s">
        <v>1236</v>
      </c>
      <c r="Q255" s="19"/>
      <c r="R255" s="19"/>
      <c r="S255" s="19">
        <v>0</v>
      </c>
      <c r="T255" s="19"/>
      <c r="U255" s="19" t="s">
        <v>35</v>
      </c>
      <c r="V255" s="19"/>
    </row>
    <row r="256" s="8" customFormat="1" ht="49" customHeight="1" spans="1:22">
      <c r="A256" s="19">
        <v>252</v>
      </c>
      <c r="B256" s="19" t="s">
        <v>1237</v>
      </c>
      <c r="C256" s="19" t="s">
        <v>26</v>
      </c>
      <c r="D256" s="19" t="s">
        <v>27</v>
      </c>
      <c r="E256" s="19"/>
      <c r="F256" s="19" t="s">
        <v>1030</v>
      </c>
      <c r="G256" s="19"/>
      <c r="H256" s="19" t="s">
        <v>1238</v>
      </c>
      <c r="I256" s="19"/>
      <c r="J256" s="19">
        <v>420</v>
      </c>
      <c r="K256" s="19">
        <v>420</v>
      </c>
      <c r="L256" s="19"/>
      <c r="M256" s="19">
        <v>0</v>
      </c>
      <c r="N256" s="19"/>
      <c r="O256" s="19" t="str">
        <f>VLOOKUP(B256,[3]项目信息综合查询_1!$I$4:$L$400000,4,FALSE)</f>
        <v>420</v>
      </c>
      <c r="P256" s="19" t="s">
        <v>1239</v>
      </c>
      <c r="Q256" s="19"/>
      <c r="R256" s="19"/>
      <c r="S256" s="19">
        <v>0</v>
      </c>
      <c r="T256" s="19"/>
      <c r="U256" s="19" t="s">
        <v>1030</v>
      </c>
      <c r="V256" s="19" t="s">
        <v>1238</v>
      </c>
    </row>
    <row r="257" s="8" customFormat="1" ht="49" customHeight="1" spans="1:22">
      <c r="A257" s="19">
        <v>253</v>
      </c>
      <c r="B257" s="19" t="s">
        <v>1240</v>
      </c>
      <c r="C257" s="19" t="s">
        <v>26</v>
      </c>
      <c r="D257" s="19" t="s">
        <v>71</v>
      </c>
      <c r="E257" s="19" t="s">
        <v>1163</v>
      </c>
      <c r="F257" s="19" t="s">
        <v>1052</v>
      </c>
      <c r="G257" s="19" t="s">
        <v>1163</v>
      </c>
      <c r="H257" s="19" t="s">
        <v>1164</v>
      </c>
      <c r="I257" s="19" t="s">
        <v>1165</v>
      </c>
      <c r="J257" s="19">
        <v>45</v>
      </c>
      <c r="K257" s="19">
        <v>45</v>
      </c>
      <c r="L257" s="19"/>
      <c r="M257" s="19">
        <v>0</v>
      </c>
      <c r="N257" s="19" t="s">
        <v>1166</v>
      </c>
      <c r="O257" s="19" t="str">
        <f>VLOOKUP(B257,[3]项目信息综合查询_1!$I$4:$L$400000,4,FALSE)</f>
        <v>45</v>
      </c>
      <c r="P257" s="19" t="s">
        <v>1167</v>
      </c>
      <c r="Q257" s="19">
        <v>932</v>
      </c>
      <c r="R257" s="19">
        <v>34</v>
      </c>
      <c r="S257" s="19">
        <v>898</v>
      </c>
      <c r="T257" s="19"/>
      <c r="U257" s="19" t="s">
        <v>35</v>
      </c>
      <c r="V257" s="19" t="s">
        <v>1168</v>
      </c>
    </row>
    <row r="258" s="8" customFormat="1" ht="49" customHeight="1" spans="1:22">
      <c r="A258" s="19">
        <v>254</v>
      </c>
      <c r="B258" s="19" t="s">
        <v>1241</v>
      </c>
      <c r="C258" s="19" t="s">
        <v>26</v>
      </c>
      <c r="D258" s="19" t="s">
        <v>27</v>
      </c>
      <c r="E258" s="19" t="s">
        <v>982</v>
      </c>
      <c r="F258" s="19" t="s">
        <v>35</v>
      </c>
      <c r="G258" s="19" t="s">
        <v>983</v>
      </c>
      <c r="H258" s="19" t="s">
        <v>1242</v>
      </c>
      <c r="I258" s="19"/>
      <c r="J258" s="19">
        <v>7</v>
      </c>
      <c r="K258" s="19">
        <v>7</v>
      </c>
      <c r="L258" s="19"/>
      <c r="M258" s="19">
        <v>0</v>
      </c>
      <c r="N258" s="19" t="s">
        <v>1007</v>
      </c>
      <c r="O258" s="19" t="str">
        <f>VLOOKUP(B258,[3]项目信息综合查询_1!$I$4:$L$400000,4,FALSE)</f>
        <v>6.68</v>
      </c>
      <c r="P258" s="19" t="s">
        <v>1242</v>
      </c>
      <c r="Q258" s="19"/>
      <c r="R258" s="19"/>
      <c r="S258" s="19">
        <v>0</v>
      </c>
      <c r="T258" s="19"/>
      <c r="U258" s="19" t="s">
        <v>35</v>
      </c>
      <c r="V258" s="19"/>
    </row>
    <row r="259" s="8" customFormat="1" ht="49" customHeight="1" spans="1:22">
      <c r="A259" s="19">
        <v>255</v>
      </c>
      <c r="B259" s="19" t="s">
        <v>1243</v>
      </c>
      <c r="C259" s="19" t="s">
        <v>26</v>
      </c>
      <c r="D259" s="19" t="s">
        <v>27</v>
      </c>
      <c r="E259" s="19" t="s">
        <v>1244</v>
      </c>
      <c r="F259" s="19" t="s">
        <v>1244</v>
      </c>
      <c r="G259" s="19" t="s">
        <v>1245</v>
      </c>
      <c r="H259" s="19" t="s">
        <v>1246</v>
      </c>
      <c r="I259" s="19"/>
      <c r="J259" s="19">
        <v>135.9</v>
      </c>
      <c r="K259" s="19">
        <v>135.9</v>
      </c>
      <c r="L259" s="19"/>
      <c r="M259" s="19">
        <v>0</v>
      </c>
      <c r="N259" s="19" t="s">
        <v>1247</v>
      </c>
      <c r="O259" s="19" t="str">
        <f>VLOOKUP(B259,[3]项目信息综合查询_1!$I$4:$L$400000,4,FALSE)</f>
        <v>135.9</v>
      </c>
      <c r="P259" s="19" t="s">
        <v>1246</v>
      </c>
      <c r="Q259" s="19"/>
      <c r="R259" s="19"/>
      <c r="S259" s="19">
        <v>0</v>
      </c>
      <c r="T259" s="19"/>
      <c r="U259" s="19" t="s">
        <v>1244</v>
      </c>
      <c r="V259" s="19" t="s">
        <v>1248</v>
      </c>
    </row>
    <row r="260" s="8" customFormat="1" ht="49" customHeight="1" spans="1:22">
      <c r="A260" s="19">
        <v>256</v>
      </c>
      <c r="B260" s="19" t="s">
        <v>1249</v>
      </c>
      <c r="C260" s="19" t="s">
        <v>26</v>
      </c>
      <c r="D260" s="19" t="s">
        <v>27</v>
      </c>
      <c r="E260" s="19"/>
      <c r="F260" s="19" t="s">
        <v>528</v>
      </c>
      <c r="G260" s="19"/>
      <c r="H260" s="19" t="s">
        <v>78</v>
      </c>
      <c r="I260" s="19"/>
      <c r="J260" s="19">
        <v>320</v>
      </c>
      <c r="K260" s="19">
        <v>320</v>
      </c>
      <c r="L260" s="19"/>
      <c r="M260" s="19">
        <v>0</v>
      </c>
      <c r="N260" s="19"/>
      <c r="O260" s="19" t="str">
        <f>VLOOKUP(B260,[3]项目信息综合查询_1!$I$4:$L$400000,4,FALSE)</f>
        <v>295.366625</v>
      </c>
      <c r="P260" s="19" t="s">
        <v>1250</v>
      </c>
      <c r="Q260" s="19"/>
      <c r="R260" s="19"/>
      <c r="S260" s="19">
        <v>0</v>
      </c>
      <c r="T260" s="19"/>
      <c r="U260" s="19" t="s">
        <v>1030</v>
      </c>
      <c r="V260" s="19"/>
    </row>
    <row r="261" s="8" customFormat="1" ht="49" customHeight="1" spans="1:22">
      <c r="A261" s="19">
        <v>257</v>
      </c>
      <c r="B261" s="19" t="s">
        <v>1251</v>
      </c>
      <c r="C261" s="19" t="s">
        <v>26</v>
      </c>
      <c r="D261" s="19" t="s">
        <v>27</v>
      </c>
      <c r="E261" s="19" t="s">
        <v>578</v>
      </c>
      <c r="F261" s="19" t="s">
        <v>548</v>
      </c>
      <c r="G261" s="19" t="s">
        <v>578</v>
      </c>
      <c r="H261" s="19" t="s">
        <v>1252</v>
      </c>
      <c r="I261" s="19"/>
      <c r="J261" s="19">
        <v>125</v>
      </c>
      <c r="K261" s="19">
        <v>70</v>
      </c>
      <c r="L261" s="19"/>
      <c r="M261" s="19">
        <v>55</v>
      </c>
      <c r="N261" s="19"/>
      <c r="O261" s="19" t="str">
        <f>VLOOKUP(B261,[3]项目信息综合查询_1!$I$4:$L$400000,4,FALSE)</f>
        <v>99.832222</v>
      </c>
      <c r="P261" s="19" t="s">
        <v>1253</v>
      </c>
      <c r="Q261" s="19">
        <v>22</v>
      </c>
      <c r="R261" s="19"/>
      <c r="S261" s="19">
        <v>22</v>
      </c>
      <c r="T261" s="19" t="s">
        <v>1254</v>
      </c>
      <c r="U261" s="19" t="s">
        <v>637</v>
      </c>
      <c r="V261" s="19" t="s">
        <v>1255</v>
      </c>
    </row>
    <row r="262" s="8" customFormat="1" ht="49" customHeight="1" spans="1:22">
      <c r="A262" s="19">
        <v>258</v>
      </c>
      <c r="B262" s="19" t="s">
        <v>1256</v>
      </c>
      <c r="C262" s="19" t="s">
        <v>26</v>
      </c>
      <c r="D262" s="19" t="s">
        <v>27</v>
      </c>
      <c r="E262" s="19" t="s">
        <v>663</v>
      </c>
      <c r="F262" s="19" t="s">
        <v>624</v>
      </c>
      <c r="G262" s="19" t="s">
        <v>663</v>
      </c>
      <c r="H262" s="19" t="s">
        <v>1257</v>
      </c>
      <c r="I262" s="19" t="s">
        <v>1258</v>
      </c>
      <c r="J262" s="19">
        <v>75</v>
      </c>
      <c r="K262" s="19">
        <v>70</v>
      </c>
      <c r="L262" s="19"/>
      <c r="M262" s="19">
        <v>5</v>
      </c>
      <c r="N262" s="19"/>
      <c r="O262" s="19" t="str">
        <f>VLOOKUP(B262,[3]项目信息综合查询_1!$I$4:$L$400000,4,FALSE)</f>
        <v>70</v>
      </c>
      <c r="P262" s="19" t="s">
        <v>1259</v>
      </c>
      <c r="Q262" s="19">
        <v>10</v>
      </c>
      <c r="R262" s="19"/>
      <c r="S262" s="19">
        <v>10</v>
      </c>
      <c r="T262" s="19"/>
      <c r="U262" s="19" t="s">
        <v>637</v>
      </c>
      <c r="V262" s="19" t="s">
        <v>1260</v>
      </c>
    </row>
    <row r="263" s="8" customFormat="1" ht="49" customHeight="1" spans="1:22">
      <c r="A263" s="19">
        <v>259</v>
      </c>
      <c r="B263" s="19" t="s">
        <v>1261</v>
      </c>
      <c r="C263" s="19" t="s">
        <v>26</v>
      </c>
      <c r="D263" s="19" t="s">
        <v>27</v>
      </c>
      <c r="E263" s="19" t="s">
        <v>1061</v>
      </c>
      <c r="F263" s="19" t="s">
        <v>624</v>
      </c>
      <c r="G263" s="19" t="s">
        <v>1061</v>
      </c>
      <c r="H263" s="19" t="s">
        <v>1262</v>
      </c>
      <c r="I263" s="19" t="s">
        <v>1263</v>
      </c>
      <c r="J263" s="19">
        <v>105</v>
      </c>
      <c r="K263" s="19">
        <v>70</v>
      </c>
      <c r="L263" s="19"/>
      <c r="M263" s="19">
        <v>35</v>
      </c>
      <c r="N263" s="19"/>
      <c r="O263" s="19" t="str">
        <f>VLOOKUP(B263,[3]项目信息综合查询_1!$I$4:$L$400000,4,FALSE)</f>
        <v>70</v>
      </c>
      <c r="P263" s="19" t="s">
        <v>1262</v>
      </c>
      <c r="Q263" s="19">
        <v>20</v>
      </c>
      <c r="R263" s="19">
        <v>16</v>
      </c>
      <c r="S263" s="19">
        <v>4</v>
      </c>
      <c r="T263" s="19"/>
      <c r="U263" s="19" t="s">
        <v>637</v>
      </c>
      <c r="V263" s="19" t="s">
        <v>1264</v>
      </c>
    </row>
    <row r="264" s="8" customFormat="1" ht="49" customHeight="1" spans="1:22">
      <c r="A264" s="19">
        <v>260</v>
      </c>
      <c r="B264" s="19" t="s">
        <v>1265</v>
      </c>
      <c r="C264" s="19" t="s">
        <v>26</v>
      </c>
      <c r="D264" s="19" t="s">
        <v>27</v>
      </c>
      <c r="E264" s="19" t="s">
        <v>1266</v>
      </c>
      <c r="F264" s="19" t="s">
        <v>624</v>
      </c>
      <c r="G264" s="19" t="s">
        <v>1266</v>
      </c>
      <c r="H264" s="19" t="s">
        <v>1267</v>
      </c>
      <c r="I264" s="19" t="s">
        <v>1268</v>
      </c>
      <c r="J264" s="19">
        <v>90</v>
      </c>
      <c r="K264" s="19">
        <v>70</v>
      </c>
      <c r="L264" s="19"/>
      <c r="M264" s="19">
        <v>20</v>
      </c>
      <c r="N264" s="19"/>
      <c r="O264" s="19" t="str">
        <f>VLOOKUP(B264,[3]项目信息综合查询_1!$I$4:$L$400000,4,FALSE)</f>
        <v>70</v>
      </c>
      <c r="P264" s="19" t="s">
        <v>1269</v>
      </c>
      <c r="Q264" s="19">
        <v>10</v>
      </c>
      <c r="R264" s="19"/>
      <c r="S264" s="19">
        <v>10</v>
      </c>
      <c r="T264" s="19"/>
      <c r="U264" s="19" t="s">
        <v>637</v>
      </c>
      <c r="V264" s="19" t="s">
        <v>1270</v>
      </c>
    </row>
    <row r="265" s="8" customFormat="1" ht="49" customHeight="1" spans="1:22">
      <c r="A265" s="19">
        <v>261</v>
      </c>
      <c r="B265" s="19" t="s">
        <v>1271</v>
      </c>
      <c r="C265" s="19" t="s">
        <v>26</v>
      </c>
      <c r="D265" s="19" t="s">
        <v>27</v>
      </c>
      <c r="E265" s="19" t="s">
        <v>1272</v>
      </c>
      <c r="F265" s="19" t="s">
        <v>615</v>
      </c>
      <c r="G265" s="19" t="s">
        <v>1272</v>
      </c>
      <c r="H265" s="19" t="s">
        <v>1273</v>
      </c>
      <c r="I265" s="19" t="s">
        <v>1258</v>
      </c>
      <c r="J265" s="19">
        <v>75</v>
      </c>
      <c r="K265" s="19">
        <v>70</v>
      </c>
      <c r="L265" s="19"/>
      <c r="M265" s="19">
        <v>5</v>
      </c>
      <c r="N265" s="19"/>
      <c r="O265" s="19" t="str">
        <f>VLOOKUP(B265,[3]项目信息综合查询_1!$I$4:$L$400000,4,FALSE)</f>
        <v>72.008944</v>
      </c>
      <c r="P265" s="19" t="s">
        <v>1274</v>
      </c>
      <c r="Q265" s="19">
        <v>10</v>
      </c>
      <c r="R265" s="19"/>
      <c r="S265" s="19">
        <v>10</v>
      </c>
      <c r="T265" s="19"/>
      <c r="U265" s="19" t="s">
        <v>637</v>
      </c>
      <c r="V265" s="19" t="s">
        <v>1275</v>
      </c>
    </row>
    <row r="266" s="8" customFormat="1" ht="49" customHeight="1" spans="1:22">
      <c r="A266" s="19">
        <v>262</v>
      </c>
      <c r="B266" s="19" t="s">
        <v>1276</v>
      </c>
      <c r="C266" s="19" t="s">
        <v>26</v>
      </c>
      <c r="D266" s="19" t="s">
        <v>27</v>
      </c>
      <c r="E266" s="19" t="s">
        <v>1277</v>
      </c>
      <c r="F266" s="19" t="s">
        <v>528</v>
      </c>
      <c r="G266" s="19" t="s">
        <v>534</v>
      </c>
      <c r="H266" s="19" t="s">
        <v>1278</v>
      </c>
      <c r="I266" s="19"/>
      <c r="J266" s="19">
        <v>110.9</v>
      </c>
      <c r="K266" s="19">
        <v>40</v>
      </c>
      <c r="L266" s="19"/>
      <c r="M266" s="19">
        <v>0</v>
      </c>
      <c r="N266" s="19"/>
      <c r="O266" s="19" t="str">
        <f>VLOOKUP(B266,[3]项目信息综合查询_1!$I$4:$L$400000,4,FALSE)</f>
        <v>100</v>
      </c>
      <c r="P266" s="19" t="s">
        <v>1278</v>
      </c>
      <c r="Q266" s="19"/>
      <c r="R266" s="19"/>
      <c r="S266" s="19">
        <v>0</v>
      </c>
      <c r="T266" s="19"/>
      <c r="U266" s="19" t="s">
        <v>35</v>
      </c>
      <c r="V266" s="19"/>
    </row>
    <row r="267" s="8" customFormat="1" ht="49" customHeight="1" spans="1:22">
      <c r="A267" s="19">
        <v>263</v>
      </c>
      <c r="B267" s="19" t="s">
        <v>1279</v>
      </c>
      <c r="C267" s="19" t="s">
        <v>85</v>
      </c>
      <c r="D267" s="19" t="s">
        <v>27</v>
      </c>
      <c r="E267" s="19" t="s">
        <v>1280</v>
      </c>
      <c r="F267" s="19" t="s">
        <v>281</v>
      </c>
      <c r="G267" s="19" t="s">
        <v>1281</v>
      </c>
      <c r="H267" s="19" t="s">
        <v>1282</v>
      </c>
      <c r="I267" s="19" t="s">
        <v>1283</v>
      </c>
      <c r="J267" s="19">
        <v>1271</v>
      </c>
      <c r="K267" s="19">
        <v>200</v>
      </c>
      <c r="L267" s="19"/>
      <c r="M267" s="19">
        <v>1000</v>
      </c>
      <c r="N267" s="19" t="s">
        <v>1284</v>
      </c>
      <c r="O267" s="19" t="str">
        <f>VLOOKUP(B267,[3]项目信息综合查询_1!$I$4:$L$400000,4,FALSE)</f>
        <v>1183.811251</v>
      </c>
      <c r="P267" s="19" t="s">
        <v>1285</v>
      </c>
      <c r="Q267" s="19">
        <v>120</v>
      </c>
      <c r="R267" s="19">
        <v>11</v>
      </c>
      <c r="S267" s="19">
        <v>109</v>
      </c>
      <c r="T267" s="19">
        <v>40000</v>
      </c>
      <c r="U267" s="19" t="s">
        <v>35</v>
      </c>
      <c r="V267" s="19" t="s">
        <v>1286</v>
      </c>
    </row>
    <row r="268" s="8" customFormat="1" ht="49" customHeight="1" spans="1:22">
      <c r="A268" s="19">
        <v>264</v>
      </c>
      <c r="B268" s="19" t="s">
        <v>1287</v>
      </c>
      <c r="C268" s="19" t="s">
        <v>26</v>
      </c>
      <c r="D268" s="19" t="s">
        <v>27</v>
      </c>
      <c r="E268" s="19" t="s">
        <v>509</v>
      </c>
      <c r="F268" s="19" t="s">
        <v>446</v>
      </c>
      <c r="G268" s="19" t="s">
        <v>509</v>
      </c>
      <c r="H268" s="19" t="s">
        <v>1288</v>
      </c>
      <c r="I268" s="19" t="s">
        <v>1289</v>
      </c>
      <c r="J268" s="19">
        <v>85</v>
      </c>
      <c r="K268" s="19">
        <v>70</v>
      </c>
      <c r="L268" s="19"/>
      <c r="M268" s="19">
        <v>15</v>
      </c>
      <c r="N268" s="19"/>
      <c r="O268" s="19" t="str">
        <f>VLOOKUP(B268,[3]项目信息综合查询_1!$I$4:$L$400000,4,FALSE)</f>
        <v>69.884118</v>
      </c>
      <c r="P268" s="19" t="s">
        <v>1290</v>
      </c>
      <c r="Q268" s="19"/>
      <c r="R268" s="19"/>
      <c r="S268" s="19">
        <v>0</v>
      </c>
      <c r="T268" s="19"/>
      <c r="U268" s="19" t="s">
        <v>637</v>
      </c>
      <c r="V268" s="19" t="s">
        <v>1291</v>
      </c>
    </row>
    <row r="269" s="8" customFormat="1" ht="49" customHeight="1" spans="1:22">
      <c r="A269" s="19">
        <v>265</v>
      </c>
      <c r="B269" s="19" t="s">
        <v>1292</v>
      </c>
      <c r="C269" s="19" t="s">
        <v>26</v>
      </c>
      <c r="D269" s="19" t="s">
        <v>27</v>
      </c>
      <c r="E269" s="19" t="s">
        <v>1293</v>
      </c>
      <c r="F269" s="19" t="s">
        <v>624</v>
      </c>
      <c r="G269" s="19" t="s">
        <v>1293</v>
      </c>
      <c r="H269" s="19" t="s">
        <v>1294</v>
      </c>
      <c r="I269" s="19" t="s">
        <v>1263</v>
      </c>
      <c r="J269" s="19">
        <v>95</v>
      </c>
      <c r="K269" s="19">
        <v>70</v>
      </c>
      <c r="L269" s="19"/>
      <c r="M269" s="19">
        <v>25</v>
      </c>
      <c r="N269" s="19"/>
      <c r="O269" s="19" t="str">
        <f>VLOOKUP(B269,[3]项目信息综合查询_1!$I$4:$L$400000,4,FALSE)</f>
        <v>70</v>
      </c>
      <c r="P269" s="19" t="s">
        <v>1295</v>
      </c>
      <c r="Q269" s="19">
        <v>10</v>
      </c>
      <c r="R269" s="19"/>
      <c r="S269" s="19">
        <v>10</v>
      </c>
      <c r="T269" s="19"/>
      <c r="U269" s="19" t="s">
        <v>637</v>
      </c>
      <c r="V269" s="19" t="s">
        <v>1296</v>
      </c>
    </row>
    <row r="270" s="8" customFormat="1" ht="49" customHeight="1" spans="1:22">
      <c r="A270" s="19">
        <v>266</v>
      </c>
      <c r="B270" s="19" t="s">
        <v>1297</v>
      </c>
      <c r="C270" s="19" t="s">
        <v>26</v>
      </c>
      <c r="D270" s="19" t="s">
        <v>27</v>
      </c>
      <c r="E270" s="19" t="s">
        <v>1079</v>
      </c>
      <c r="F270" s="19" t="s">
        <v>221</v>
      </c>
      <c r="G270" s="19" t="s">
        <v>1079</v>
      </c>
      <c r="H270" s="19" t="s">
        <v>1298</v>
      </c>
      <c r="I270" s="19" t="s">
        <v>1299</v>
      </c>
      <c r="J270" s="19">
        <v>70</v>
      </c>
      <c r="K270" s="19">
        <v>70</v>
      </c>
      <c r="L270" s="19"/>
      <c r="M270" s="19">
        <v>0</v>
      </c>
      <c r="N270" s="19"/>
      <c r="O270" s="19" t="str">
        <f>VLOOKUP(B270,[3]项目信息综合查询_1!$I$4:$L$400000,4,FALSE)</f>
        <v>70</v>
      </c>
      <c r="P270" s="19" t="s">
        <v>1298</v>
      </c>
      <c r="Q270" s="19"/>
      <c r="R270" s="19"/>
      <c r="S270" s="19">
        <v>0</v>
      </c>
      <c r="T270" s="19"/>
      <c r="U270" s="19" t="s">
        <v>637</v>
      </c>
      <c r="V270" s="19" t="s">
        <v>1300</v>
      </c>
    </row>
    <row r="271" s="8" customFormat="1" ht="49" customHeight="1" spans="1:22">
      <c r="A271" s="19">
        <v>267</v>
      </c>
      <c r="B271" s="19" t="s">
        <v>1301</v>
      </c>
      <c r="C271" s="19" t="s">
        <v>26</v>
      </c>
      <c r="D271" s="19" t="s">
        <v>27</v>
      </c>
      <c r="E271" s="19" t="s">
        <v>1207</v>
      </c>
      <c r="F271" s="19" t="s">
        <v>1302</v>
      </c>
      <c r="G271" s="19" t="s">
        <v>1207</v>
      </c>
      <c r="H271" s="19" t="s">
        <v>1303</v>
      </c>
      <c r="I271" s="19" t="s">
        <v>1304</v>
      </c>
      <c r="J271" s="19">
        <v>75</v>
      </c>
      <c r="K271" s="19">
        <v>70</v>
      </c>
      <c r="L271" s="19"/>
      <c r="M271" s="19">
        <v>5</v>
      </c>
      <c r="N271" s="19"/>
      <c r="O271" s="19" t="str">
        <f>VLOOKUP(B271,[3]项目信息综合查询_1!$I$4:$L$400000,4,FALSE)</f>
        <v>70</v>
      </c>
      <c r="P271" s="19" t="s">
        <v>1305</v>
      </c>
      <c r="Q271" s="19">
        <v>10</v>
      </c>
      <c r="R271" s="19"/>
      <c r="S271" s="19">
        <v>10</v>
      </c>
      <c r="T271" s="19"/>
      <c r="U271" s="19" t="s">
        <v>637</v>
      </c>
      <c r="V271" s="19" t="s">
        <v>1306</v>
      </c>
    </row>
    <row r="272" s="8" customFormat="1" ht="49" customHeight="1" spans="1:22">
      <c r="A272" s="19">
        <v>268</v>
      </c>
      <c r="B272" s="19" t="s">
        <v>1307</v>
      </c>
      <c r="C272" s="19" t="s">
        <v>26</v>
      </c>
      <c r="D272" s="19" t="s">
        <v>71</v>
      </c>
      <c r="E272" s="19" t="s">
        <v>1308</v>
      </c>
      <c r="F272" s="19" t="s">
        <v>29</v>
      </c>
      <c r="G272" s="19" t="s">
        <v>1308</v>
      </c>
      <c r="H272" s="19" t="s">
        <v>1309</v>
      </c>
      <c r="I272" s="19" t="s">
        <v>1310</v>
      </c>
      <c r="J272" s="19">
        <v>13.108602</v>
      </c>
      <c r="K272" s="19">
        <v>12</v>
      </c>
      <c r="L272" s="19"/>
      <c r="M272" s="19">
        <v>0</v>
      </c>
      <c r="N272" s="19" t="s">
        <v>1311</v>
      </c>
      <c r="O272" s="19" t="str">
        <f>VLOOKUP(B272,[3]项目信息综合查询_1!$I$4:$L$400000,4,FALSE)</f>
        <v>13.108602</v>
      </c>
      <c r="P272" s="19" t="s">
        <v>1312</v>
      </c>
      <c r="Q272" s="19">
        <v>1364</v>
      </c>
      <c r="R272" s="19">
        <v>21</v>
      </c>
      <c r="S272" s="19">
        <v>1343</v>
      </c>
      <c r="T272" s="19"/>
      <c r="U272" s="19" t="s">
        <v>35</v>
      </c>
      <c r="V272" s="19" t="s">
        <v>76</v>
      </c>
    </row>
    <row r="273" s="8" customFormat="1" ht="49" customHeight="1" spans="1:22">
      <c r="A273" s="19">
        <v>269</v>
      </c>
      <c r="B273" s="19" t="s">
        <v>1313</v>
      </c>
      <c r="C273" s="19" t="s">
        <v>26</v>
      </c>
      <c r="D273" s="19" t="s">
        <v>71</v>
      </c>
      <c r="E273" s="19" t="s">
        <v>1314</v>
      </c>
      <c r="F273" s="19" t="s">
        <v>624</v>
      </c>
      <c r="G273" s="19" t="s">
        <v>1315</v>
      </c>
      <c r="H273" s="19" t="s">
        <v>1316</v>
      </c>
      <c r="I273" s="19"/>
      <c r="J273" s="19">
        <v>51.3854</v>
      </c>
      <c r="K273" s="19">
        <v>45</v>
      </c>
      <c r="L273" s="19"/>
      <c r="M273" s="19">
        <v>6.3854</v>
      </c>
      <c r="N273" s="19"/>
      <c r="O273" s="19" t="str">
        <f>VLOOKUP(B273,[3]项目信息综合查询_1!$I$4:$L$400000,4,FALSE)</f>
        <v>36.977</v>
      </c>
      <c r="P273" s="19" t="s">
        <v>1317</v>
      </c>
      <c r="Q273" s="19">
        <v>1368</v>
      </c>
      <c r="R273" s="19">
        <v>47</v>
      </c>
      <c r="S273" s="19">
        <v>1321</v>
      </c>
      <c r="T273" s="19"/>
      <c r="U273" s="19" t="s">
        <v>35</v>
      </c>
      <c r="V273" s="19" t="s">
        <v>1318</v>
      </c>
    </row>
    <row r="274" s="8" customFormat="1" ht="49" customHeight="1" spans="1:22">
      <c r="A274" s="19">
        <v>270</v>
      </c>
      <c r="B274" s="19" t="s">
        <v>1319</v>
      </c>
      <c r="C274" s="19" t="s">
        <v>26</v>
      </c>
      <c r="D274" s="19" t="s">
        <v>71</v>
      </c>
      <c r="E274" s="19" t="s">
        <v>68</v>
      </c>
      <c r="F274" s="19" t="s">
        <v>68</v>
      </c>
      <c r="G274" s="19"/>
      <c r="H274" s="19"/>
      <c r="I274" s="19"/>
      <c r="J274" s="19">
        <v>567</v>
      </c>
      <c r="K274" s="19">
        <v>567</v>
      </c>
      <c r="L274" s="19"/>
      <c r="M274" s="19">
        <v>0</v>
      </c>
      <c r="N274" s="19"/>
      <c r="O274" s="19" t="str">
        <f>VLOOKUP(B274,[3]项目信息综合查询_1!$I$4:$L$400000,4,FALSE)</f>
        <v>564.977669</v>
      </c>
      <c r="P274" s="19" t="s">
        <v>1320</v>
      </c>
      <c r="Q274" s="19"/>
      <c r="R274" s="19"/>
      <c r="S274" s="19">
        <v>0</v>
      </c>
      <c r="T274" s="19"/>
      <c r="U274" s="19" t="s">
        <v>68</v>
      </c>
      <c r="V274" s="19"/>
    </row>
    <row r="275" s="8" customFormat="1" ht="49" customHeight="1" spans="1:22">
      <c r="A275" s="19">
        <v>271</v>
      </c>
      <c r="B275" s="19" t="s">
        <v>1321</v>
      </c>
      <c r="C275" s="19" t="s">
        <v>26</v>
      </c>
      <c r="D275" s="19" t="s">
        <v>27</v>
      </c>
      <c r="E275" s="19" t="s">
        <v>1322</v>
      </c>
      <c r="F275" s="19" t="s">
        <v>35</v>
      </c>
      <c r="G275" s="19"/>
      <c r="H275" s="19" t="s">
        <v>1323</v>
      </c>
      <c r="I275" s="19"/>
      <c r="J275" s="19">
        <v>452.1</v>
      </c>
      <c r="K275" s="19">
        <v>441.6</v>
      </c>
      <c r="L275" s="19"/>
      <c r="M275" s="19"/>
      <c r="N275" s="19" t="s">
        <v>1324</v>
      </c>
      <c r="O275" s="19" t="str">
        <f>VLOOKUP(B275,[3]项目信息综合查询_1!$I$4:$L$400000,4,FALSE)</f>
        <v>452.1</v>
      </c>
      <c r="P275" s="19" t="s">
        <v>1323</v>
      </c>
      <c r="Q275" s="19"/>
      <c r="R275" s="19"/>
      <c r="S275" s="19"/>
      <c r="T275" s="19"/>
      <c r="U275" s="19" t="s">
        <v>35</v>
      </c>
      <c r="V275" s="19" t="s">
        <v>1325</v>
      </c>
    </row>
    <row r="276" s="8" customFormat="1" ht="49" customHeight="1" spans="1:22">
      <c r="A276" s="19">
        <v>272</v>
      </c>
      <c r="B276" s="19" t="s">
        <v>1326</v>
      </c>
      <c r="C276" s="19" t="s">
        <v>26</v>
      </c>
      <c r="D276" s="19" t="s">
        <v>27</v>
      </c>
      <c r="E276" s="19" t="s">
        <v>35</v>
      </c>
      <c r="F276" s="19" t="s">
        <v>1322</v>
      </c>
      <c r="G276" s="19"/>
      <c r="H276" s="19" t="s">
        <v>1327</v>
      </c>
      <c r="I276" s="19"/>
      <c r="J276" s="19">
        <v>73.5</v>
      </c>
      <c r="K276" s="19">
        <v>73.5</v>
      </c>
      <c r="L276" s="19"/>
      <c r="M276" s="19"/>
      <c r="N276" s="19" t="s">
        <v>1328</v>
      </c>
      <c r="O276" s="19" t="str">
        <f>VLOOKUP(B276,[3]项目信息综合查询_1!$I$4:$L$400000,4,FALSE)</f>
        <v>73.5</v>
      </c>
      <c r="P276" s="19" t="s">
        <v>1327</v>
      </c>
      <c r="Q276" s="19"/>
      <c r="R276" s="19"/>
      <c r="S276" s="19"/>
      <c r="T276" s="19"/>
      <c r="U276" s="19" t="s">
        <v>35</v>
      </c>
      <c r="V276" s="19" t="s">
        <v>1329</v>
      </c>
    </row>
    <row r="277" s="8" customFormat="1" ht="49" customHeight="1" spans="1:22">
      <c r="A277" s="19">
        <v>273</v>
      </c>
      <c r="B277" s="19" t="s">
        <v>1330</v>
      </c>
      <c r="C277" s="19" t="s">
        <v>26</v>
      </c>
      <c r="D277" s="19" t="s">
        <v>27</v>
      </c>
      <c r="E277" s="19"/>
      <c r="F277" s="19"/>
      <c r="G277" s="19"/>
      <c r="H277" s="19" t="s">
        <v>1331</v>
      </c>
      <c r="I277" s="19"/>
      <c r="J277" s="19">
        <v>64.5645</v>
      </c>
      <c r="K277" s="19">
        <v>64.5645</v>
      </c>
      <c r="L277" s="19"/>
      <c r="M277" s="19"/>
      <c r="N277" s="19" t="s">
        <v>1332</v>
      </c>
      <c r="O277" s="19" t="str">
        <f>VLOOKUP(B277,[3]项目信息综合查询_1!$I$4:$L$400000,4,FALSE)</f>
        <v>64.5645</v>
      </c>
      <c r="P277" s="19" t="s">
        <v>1331</v>
      </c>
      <c r="Q277" s="19"/>
      <c r="R277" s="19"/>
      <c r="S277" s="19"/>
      <c r="T277" s="19"/>
      <c r="U277" s="19" t="s">
        <v>35</v>
      </c>
      <c r="V277" s="19" t="s">
        <v>1333</v>
      </c>
    </row>
    <row r="278" s="8" customFormat="1" ht="49" customHeight="1" spans="1:22">
      <c r="A278" s="19">
        <v>274</v>
      </c>
      <c r="B278" s="19" t="s">
        <v>1334</v>
      </c>
      <c r="C278" s="19" t="s">
        <v>26</v>
      </c>
      <c r="D278" s="19" t="s">
        <v>27</v>
      </c>
      <c r="E278" s="19" t="s">
        <v>970</v>
      </c>
      <c r="F278" s="19" t="s">
        <v>1335</v>
      </c>
      <c r="G278" s="19"/>
      <c r="H278" s="19" t="s">
        <v>1336</v>
      </c>
      <c r="I278" s="19"/>
      <c r="J278" s="19">
        <v>15</v>
      </c>
      <c r="K278" s="19">
        <v>15</v>
      </c>
      <c r="L278" s="19"/>
      <c r="M278" s="19"/>
      <c r="N278" s="19" t="s">
        <v>1337</v>
      </c>
      <c r="O278" s="19" t="str">
        <f>VLOOKUP(B278,[3]项目信息综合查询_1!$I$4:$L$400000,4,FALSE)</f>
        <v>15</v>
      </c>
      <c r="P278" s="19" t="s">
        <v>1336</v>
      </c>
      <c r="Q278" s="19"/>
      <c r="R278" s="19"/>
      <c r="S278" s="19"/>
      <c r="T278" s="19"/>
      <c r="U278" s="19" t="s">
        <v>35</v>
      </c>
      <c r="V278" s="19" t="s">
        <v>1338</v>
      </c>
    </row>
    <row r="279" s="8" customFormat="1" ht="49" customHeight="1" spans="1:22">
      <c r="A279" s="19">
        <v>275</v>
      </c>
      <c r="B279" s="19" t="s">
        <v>1339</v>
      </c>
      <c r="C279" s="19" t="s">
        <v>26</v>
      </c>
      <c r="D279" s="19" t="s">
        <v>27</v>
      </c>
      <c r="E279" s="19" t="s">
        <v>970</v>
      </c>
      <c r="F279" s="19" t="s">
        <v>1340</v>
      </c>
      <c r="G279" s="19"/>
      <c r="H279" s="19" t="s">
        <v>1341</v>
      </c>
      <c r="I279" s="19"/>
      <c r="J279" s="19">
        <v>10</v>
      </c>
      <c r="K279" s="19">
        <v>10</v>
      </c>
      <c r="L279" s="19"/>
      <c r="M279" s="19"/>
      <c r="N279" s="19" t="s">
        <v>1342</v>
      </c>
      <c r="O279" s="19" t="str">
        <f>VLOOKUP(B279,[3]项目信息综合查询_1!$I$4:$L$400000,4,FALSE)</f>
        <v>10</v>
      </c>
      <c r="P279" s="19" t="s">
        <v>1341</v>
      </c>
      <c r="Q279" s="19"/>
      <c r="R279" s="19"/>
      <c r="S279" s="19"/>
      <c r="T279" s="19"/>
      <c r="U279" s="19" t="s">
        <v>35</v>
      </c>
      <c r="V279" s="19" t="s">
        <v>1343</v>
      </c>
    </row>
    <row r="280" s="8" customFormat="1" ht="49" customHeight="1" spans="1:22">
      <c r="A280" s="19">
        <v>276</v>
      </c>
      <c r="B280" s="19" t="s">
        <v>1344</v>
      </c>
      <c r="C280" s="19" t="s">
        <v>26</v>
      </c>
      <c r="D280" s="19" t="s">
        <v>27</v>
      </c>
      <c r="E280" s="19" t="s">
        <v>1345</v>
      </c>
      <c r="F280" s="19"/>
      <c r="G280" s="19"/>
      <c r="H280" s="19" t="s">
        <v>1346</v>
      </c>
      <c r="I280" s="19"/>
      <c r="J280" s="19">
        <v>71.3162</v>
      </c>
      <c r="K280" s="19">
        <v>70</v>
      </c>
      <c r="L280" s="19"/>
      <c r="M280" s="19"/>
      <c r="N280" s="19"/>
      <c r="O280" s="19" t="str">
        <f>VLOOKUP(B280,[3]项目信息综合查询_1!$I$4:$L$400000,4,FALSE)</f>
        <v>63.7764</v>
      </c>
      <c r="P280" s="19" t="s">
        <v>1346</v>
      </c>
      <c r="Q280" s="19"/>
      <c r="R280" s="19"/>
      <c r="S280" s="19"/>
      <c r="T280" s="19"/>
      <c r="U280" s="19" t="s">
        <v>35</v>
      </c>
      <c r="V280" s="19"/>
    </row>
    <row r="281" s="8" customFormat="1" ht="49" customHeight="1" spans="1:22">
      <c r="A281" s="19">
        <v>277</v>
      </c>
      <c r="B281" s="19" t="s">
        <v>1347</v>
      </c>
      <c r="C281" s="19" t="s">
        <v>26</v>
      </c>
      <c r="D281" s="19" t="s">
        <v>27</v>
      </c>
      <c r="E281" s="19" t="s">
        <v>1348</v>
      </c>
      <c r="F281" s="19" t="s">
        <v>615</v>
      </c>
      <c r="G281" s="19" t="s">
        <v>1272</v>
      </c>
      <c r="H281" s="19" t="s">
        <v>1349</v>
      </c>
      <c r="I281" s="19" t="s">
        <v>1350</v>
      </c>
      <c r="J281" s="19">
        <v>120</v>
      </c>
      <c r="K281" s="19">
        <v>24</v>
      </c>
      <c r="L281" s="19"/>
      <c r="M281" s="19">
        <v>96</v>
      </c>
      <c r="N281" s="19"/>
      <c r="O281" s="19" t="str">
        <f>VLOOKUP(B281,[3]项目信息综合查询_1!$I$4:$L$400000,4,FALSE)</f>
        <v>120.28149</v>
      </c>
      <c r="P281" s="19" t="s">
        <v>1351</v>
      </c>
      <c r="Q281" s="19">
        <v>15</v>
      </c>
      <c r="R281" s="19">
        <v>5</v>
      </c>
      <c r="S281" s="19">
        <v>10</v>
      </c>
      <c r="T281" s="19">
        <v>7500</v>
      </c>
      <c r="U281" s="19" t="s">
        <v>35</v>
      </c>
      <c r="V281" s="19" t="s">
        <v>1352</v>
      </c>
    </row>
    <row r="282" s="8" customFormat="1" ht="49" customHeight="1" spans="1:22">
      <c r="A282" s="19">
        <v>278</v>
      </c>
      <c r="B282" s="19" t="s">
        <v>1353</v>
      </c>
      <c r="C282" s="19" t="s">
        <v>26</v>
      </c>
      <c r="D282" s="19" t="s">
        <v>27</v>
      </c>
      <c r="E282" s="19" t="s">
        <v>1354</v>
      </c>
      <c r="F282" s="19" t="s">
        <v>615</v>
      </c>
      <c r="G282" s="19" t="s">
        <v>1355</v>
      </c>
      <c r="H282" s="19" t="s">
        <v>1356</v>
      </c>
      <c r="I282" s="19" t="s">
        <v>810</v>
      </c>
      <c r="J282" s="19">
        <v>1074.394788</v>
      </c>
      <c r="K282" s="19">
        <v>200</v>
      </c>
      <c r="L282" s="19"/>
      <c r="M282" s="19">
        <v>870</v>
      </c>
      <c r="N282" s="19">
        <v>200</v>
      </c>
      <c r="O282" s="19" t="str">
        <f>VLOOKUP(B282,[3]项目信息综合查询_1!$I$4:$L$400000,4,FALSE)</f>
        <v>1074.394788</v>
      </c>
      <c r="P282" s="19" t="s">
        <v>1357</v>
      </c>
      <c r="Q282" s="19">
        <v>90</v>
      </c>
      <c r="R282" s="19">
        <v>20</v>
      </c>
      <c r="S282" s="19">
        <v>50</v>
      </c>
      <c r="T282" s="19">
        <v>0.2</v>
      </c>
      <c r="U282" s="19" t="s">
        <v>35</v>
      </c>
      <c r="V282" s="19" t="s">
        <v>1358</v>
      </c>
    </row>
    <row r="283" s="8" customFormat="1" ht="49" customHeight="1" spans="1:22">
      <c r="A283" s="19">
        <v>279</v>
      </c>
      <c r="B283" s="19" t="s">
        <v>1359</v>
      </c>
      <c r="C283" s="19" t="s">
        <v>166</v>
      </c>
      <c r="D283" s="19" t="s">
        <v>27</v>
      </c>
      <c r="E283" s="19" t="s">
        <v>1360</v>
      </c>
      <c r="F283" s="19" t="s">
        <v>615</v>
      </c>
      <c r="G283" s="19" t="s">
        <v>1355</v>
      </c>
      <c r="H283" s="19" t="s">
        <v>1361</v>
      </c>
      <c r="I283" s="19"/>
      <c r="J283" s="19">
        <v>260</v>
      </c>
      <c r="K283" s="19">
        <v>200</v>
      </c>
      <c r="L283" s="19"/>
      <c r="M283" s="19">
        <v>60</v>
      </c>
      <c r="N283" s="19"/>
      <c r="O283" s="19" t="str">
        <f>VLOOKUP(B283,[3]项目信息综合查询_1!$I$4:$L$400000,4,FALSE)</f>
        <v>192.231635</v>
      </c>
      <c r="P283" s="19" t="s">
        <v>1361</v>
      </c>
      <c r="Q283" s="19">
        <v>1970</v>
      </c>
      <c r="R283" s="19">
        <v>154</v>
      </c>
      <c r="S283" s="19">
        <v>1816</v>
      </c>
      <c r="T283" s="19">
        <v>700</v>
      </c>
      <c r="U283" s="19" t="s">
        <v>35</v>
      </c>
      <c r="V283" s="19" t="s">
        <v>1362</v>
      </c>
    </row>
    <row r="284" s="8" customFormat="1" ht="49" customHeight="1" spans="1:22">
      <c r="A284" s="19">
        <v>280</v>
      </c>
      <c r="B284" s="19" t="s">
        <v>1363</v>
      </c>
      <c r="C284" s="19" t="s">
        <v>166</v>
      </c>
      <c r="D284" s="19" t="s">
        <v>71</v>
      </c>
      <c r="E284" s="19" t="s">
        <v>1364</v>
      </c>
      <c r="F284" s="19" t="s">
        <v>615</v>
      </c>
      <c r="G284" s="19" t="s">
        <v>1365</v>
      </c>
      <c r="H284" s="19"/>
      <c r="I284" s="19"/>
      <c r="J284" s="19">
        <v>21.26</v>
      </c>
      <c r="K284" s="19">
        <v>21.26</v>
      </c>
      <c r="L284" s="19"/>
      <c r="M284" s="19"/>
      <c r="N284" s="19"/>
      <c r="O284" s="19" t="str">
        <f>VLOOKUP(B284,[3]项目信息综合查询_1!$I$4:$L$400000,4,FALSE)</f>
        <v>21.492631</v>
      </c>
      <c r="P284" s="19" t="s">
        <v>1366</v>
      </c>
      <c r="Q284" s="19"/>
      <c r="R284" s="19"/>
      <c r="S284" s="19"/>
      <c r="T284" s="19"/>
      <c r="U284" s="19" t="s">
        <v>35</v>
      </c>
      <c r="V284" s="19" t="s">
        <v>1367</v>
      </c>
    </row>
    <row r="285" s="8" customFormat="1" ht="49" customHeight="1" spans="1:22">
      <c r="A285" s="19">
        <v>281</v>
      </c>
      <c r="B285" s="19" t="s">
        <v>1368</v>
      </c>
      <c r="C285" s="19" t="s">
        <v>26</v>
      </c>
      <c r="D285" s="19" t="s">
        <v>71</v>
      </c>
      <c r="E285" s="19" t="s">
        <v>1369</v>
      </c>
      <c r="F285" s="19" t="s">
        <v>615</v>
      </c>
      <c r="G285" s="19" t="s">
        <v>1369</v>
      </c>
      <c r="H285" s="19" t="s">
        <v>1370</v>
      </c>
      <c r="I285" s="19"/>
      <c r="J285" s="19">
        <v>15.271231</v>
      </c>
      <c r="K285" s="19">
        <v>13.71</v>
      </c>
      <c r="L285" s="19"/>
      <c r="M285" s="19">
        <v>0.00352799999999931</v>
      </c>
      <c r="N285" s="19"/>
      <c r="O285" s="19" t="str">
        <f>VLOOKUP(B285,[3]项目信息综合查询_1!$I$4:$L$400000,4,FALSE)</f>
        <v>15.271231</v>
      </c>
      <c r="P285" s="19" t="s">
        <v>1371</v>
      </c>
      <c r="Q285" s="19"/>
      <c r="R285" s="19"/>
      <c r="S285" s="19"/>
      <c r="T285" s="19"/>
      <c r="U285" s="19" t="s">
        <v>35</v>
      </c>
      <c r="V285" s="19" t="s">
        <v>1372</v>
      </c>
    </row>
    <row r="286" s="8" customFormat="1" ht="49" customHeight="1" spans="1:22">
      <c r="A286" s="19">
        <v>282</v>
      </c>
      <c r="B286" s="19" t="s">
        <v>1373</v>
      </c>
      <c r="C286" s="19" t="s">
        <v>26</v>
      </c>
      <c r="D286" s="19" t="s">
        <v>71</v>
      </c>
      <c r="E286" s="19" t="s">
        <v>555</v>
      </c>
      <c r="F286" s="19" t="s">
        <v>548</v>
      </c>
      <c r="G286" s="19" t="s">
        <v>555</v>
      </c>
      <c r="H286" s="19" t="s">
        <v>1374</v>
      </c>
      <c r="I286" s="19" t="s">
        <v>599</v>
      </c>
      <c r="J286" s="19">
        <v>32</v>
      </c>
      <c r="K286" s="19">
        <v>32</v>
      </c>
      <c r="L286" s="19"/>
      <c r="M286" s="19"/>
      <c r="N286" s="19"/>
      <c r="O286" s="19" t="str">
        <f>VLOOKUP(B286,[3]项目信息综合查询_1!$I$4:$L$400000,4,FALSE)</f>
        <v>30.880957</v>
      </c>
      <c r="P286" s="19" t="s">
        <v>1375</v>
      </c>
      <c r="Q286" s="19">
        <v>300</v>
      </c>
      <c r="R286" s="19">
        <v>2</v>
      </c>
      <c r="S286" s="19">
        <v>298</v>
      </c>
      <c r="T286" s="19"/>
      <c r="U286" s="19" t="s">
        <v>35</v>
      </c>
      <c r="V286" s="19" t="s">
        <v>1376</v>
      </c>
    </row>
    <row r="287" s="8" customFormat="1" ht="49" customHeight="1" spans="1:22">
      <c r="A287" s="19">
        <v>283</v>
      </c>
      <c r="B287" s="19" t="s">
        <v>1377</v>
      </c>
      <c r="C287" s="19" t="s">
        <v>26</v>
      </c>
      <c r="D287" s="19" t="s">
        <v>71</v>
      </c>
      <c r="E287" s="19" t="s">
        <v>1378</v>
      </c>
      <c r="F287" s="19" t="s">
        <v>548</v>
      </c>
      <c r="G287" s="19" t="s">
        <v>1378</v>
      </c>
      <c r="H287" s="19" t="s">
        <v>1379</v>
      </c>
      <c r="I287" s="19" t="s">
        <v>1380</v>
      </c>
      <c r="J287" s="19">
        <v>13.665131</v>
      </c>
      <c r="K287" s="19">
        <v>13.1055</v>
      </c>
      <c r="L287" s="19"/>
      <c r="M287" s="19">
        <v>0.559631000000001</v>
      </c>
      <c r="N287" s="19"/>
      <c r="O287" s="19" t="str">
        <f>VLOOKUP(B287,[3]项目信息综合查询_1!$I$4:$L$400000,4,FALSE)</f>
        <v>11.660146</v>
      </c>
      <c r="P287" s="19" t="s">
        <v>1379</v>
      </c>
      <c r="Q287" s="19">
        <v>55</v>
      </c>
      <c r="R287" s="19">
        <v>2</v>
      </c>
      <c r="S287" s="19">
        <v>53</v>
      </c>
      <c r="T287" s="19"/>
      <c r="U287" s="19" t="s">
        <v>35</v>
      </c>
      <c r="V287" s="19" t="s">
        <v>1381</v>
      </c>
    </row>
    <row r="288" s="8" customFormat="1" ht="49" customHeight="1" spans="1:22">
      <c r="A288" s="19">
        <v>284</v>
      </c>
      <c r="B288" s="19" t="s">
        <v>1382</v>
      </c>
      <c r="C288" s="19" t="s">
        <v>26</v>
      </c>
      <c r="D288" s="19" t="s">
        <v>71</v>
      </c>
      <c r="E288" s="19" t="s">
        <v>1383</v>
      </c>
      <c r="F288" s="19" t="s">
        <v>528</v>
      </c>
      <c r="G288" s="19" t="s">
        <v>1383</v>
      </c>
      <c r="H288" s="19"/>
      <c r="I288" s="19"/>
      <c r="J288" s="19">
        <v>66.49</v>
      </c>
      <c r="K288" s="19">
        <v>66</v>
      </c>
      <c r="L288" s="19"/>
      <c r="M288" s="19">
        <v>0.489999999999995</v>
      </c>
      <c r="N288" s="19"/>
      <c r="O288" s="19" t="str">
        <f>VLOOKUP(B288,[3]项目信息综合查询_1!$I$4:$L$400000,4,FALSE)</f>
        <v>69.835254</v>
      </c>
      <c r="P288" s="19" t="s">
        <v>1384</v>
      </c>
      <c r="Q288" s="19">
        <v>348</v>
      </c>
      <c r="R288" s="19"/>
      <c r="S288" s="19"/>
      <c r="T288" s="19"/>
      <c r="U288" s="19" t="s">
        <v>35</v>
      </c>
      <c r="V288" s="19" t="s">
        <v>1385</v>
      </c>
    </row>
    <row r="289" s="8" customFormat="1" ht="49" customHeight="1" spans="1:22">
      <c r="A289" s="19">
        <v>285</v>
      </c>
      <c r="B289" s="19" t="s">
        <v>1386</v>
      </c>
      <c r="C289" s="19" t="s">
        <v>26</v>
      </c>
      <c r="D289" s="19" t="s">
        <v>27</v>
      </c>
      <c r="E289" s="19" t="s">
        <v>1387</v>
      </c>
      <c r="F289" s="19" t="s">
        <v>446</v>
      </c>
      <c r="G289" s="19" t="s">
        <v>1388</v>
      </c>
      <c r="H289" s="19"/>
      <c r="I289" s="19" t="s">
        <v>1389</v>
      </c>
      <c r="J289" s="19">
        <v>600</v>
      </c>
      <c r="K289" s="19">
        <v>120</v>
      </c>
      <c r="L289" s="19"/>
      <c r="M289" s="19">
        <v>480</v>
      </c>
      <c r="N289" s="19"/>
      <c r="O289" s="19" t="str">
        <f>VLOOKUP(B289,[3]项目信息综合查询_1!$I$4:$L$400000,4,FALSE)</f>
        <v>120</v>
      </c>
      <c r="P289" s="19" t="s">
        <v>1390</v>
      </c>
      <c r="Q289" s="19">
        <v>500</v>
      </c>
      <c r="R289" s="19">
        <v>78</v>
      </c>
      <c r="S289" s="19">
        <v>422</v>
      </c>
      <c r="T289" s="19">
        <v>3000</v>
      </c>
      <c r="U289" s="19" t="s">
        <v>35</v>
      </c>
      <c r="V289" s="19" t="s">
        <v>1391</v>
      </c>
    </row>
    <row r="290" s="8" customFormat="1" ht="49" customHeight="1" spans="1:22">
      <c r="A290" s="19">
        <v>286</v>
      </c>
      <c r="B290" s="19" t="s">
        <v>1392</v>
      </c>
      <c r="C290" s="19" t="s">
        <v>26</v>
      </c>
      <c r="D290" s="19" t="s">
        <v>27</v>
      </c>
      <c r="E290" s="19" t="s">
        <v>508</v>
      </c>
      <c r="F290" s="19" t="s">
        <v>446</v>
      </c>
      <c r="G290" s="19" t="s">
        <v>1388</v>
      </c>
      <c r="H290" s="19" t="s">
        <v>1393</v>
      </c>
      <c r="I290" s="19" t="s">
        <v>1394</v>
      </c>
      <c r="J290" s="19">
        <v>26</v>
      </c>
      <c r="K290" s="19">
        <v>2</v>
      </c>
      <c r="L290" s="19"/>
      <c r="M290" s="19">
        <v>24</v>
      </c>
      <c r="N290" s="19" t="s">
        <v>1217</v>
      </c>
      <c r="O290" s="19" t="e">
        <f>VLOOKUP(B290,[3]项目信息综合查询_1!$I$4:$L$400000,4,FALSE)</f>
        <v>#N/A</v>
      </c>
      <c r="P290" s="19" t="s">
        <v>1395</v>
      </c>
      <c r="Q290" s="19">
        <v>66</v>
      </c>
      <c r="R290" s="19">
        <v>9</v>
      </c>
      <c r="S290" s="19">
        <v>57</v>
      </c>
      <c r="T290" s="19">
        <v>1600</v>
      </c>
      <c r="U290" s="19" t="s">
        <v>35</v>
      </c>
      <c r="V290" s="19" t="s">
        <v>1396</v>
      </c>
    </row>
    <row r="291" s="8" customFormat="1" ht="49" customHeight="1" spans="1:22">
      <c r="A291" s="19">
        <v>287</v>
      </c>
      <c r="B291" s="19" t="s">
        <v>1397</v>
      </c>
      <c r="C291" s="19" t="s">
        <v>26</v>
      </c>
      <c r="D291" s="19" t="s">
        <v>27</v>
      </c>
      <c r="E291" s="19" t="s">
        <v>1398</v>
      </c>
      <c r="F291" s="19" t="s">
        <v>29</v>
      </c>
      <c r="G291" s="19" t="s">
        <v>1398</v>
      </c>
      <c r="H291" s="19" t="s">
        <v>1399</v>
      </c>
      <c r="I291" s="19" t="s">
        <v>1400</v>
      </c>
      <c r="J291" s="19">
        <v>490</v>
      </c>
      <c r="K291" s="19">
        <v>200</v>
      </c>
      <c r="L291" s="19"/>
      <c r="M291" s="19">
        <v>290</v>
      </c>
      <c r="N291" s="19"/>
      <c r="O291" s="19" t="str">
        <f>VLOOKUP(B291,[3]项目信息综合查询_1!$I$4:$L$400000,4,FALSE)</f>
        <v>217.851455</v>
      </c>
      <c r="P291" s="19" t="s">
        <v>1401</v>
      </c>
      <c r="Q291" s="19">
        <v>1290</v>
      </c>
      <c r="R291" s="19">
        <v>2</v>
      </c>
      <c r="S291" s="19">
        <v>1290</v>
      </c>
      <c r="T291" s="19" t="s">
        <v>34</v>
      </c>
      <c r="U291" s="19" t="s">
        <v>35</v>
      </c>
      <c r="V291" s="19" t="s">
        <v>1402</v>
      </c>
    </row>
    <row r="292" s="8" customFormat="1" ht="49" customHeight="1" spans="1:22">
      <c r="A292" s="19">
        <v>288</v>
      </c>
      <c r="B292" s="19" t="s">
        <v>1403</v>
      </c>
      <c r="C292" s="19" t="s">
        <v>166</v>
      </c>
      <c r="D292" s="19" t="s">
        <v>71</v>
      </c>
      <c r="E292" s="19" t="s">
        <v>386</v>
      </c>
      <c r="F292" s="19" t="s">
        <v>281</v>
      </c>
      <c r="G292" s="19" t="s">
        <v>386</v>
      </c>
      <c r="H292" s="19"/>
      <c r="I292" s="19" t="s">
        <v>1404</v>
      </c>
      <c r="J292" s="19">
        <v>39.3913</v>
      </c>
      <c r="K292" s="19">
        <v>50</v>
      </c>
      <c r="L292" s="19"/>
      <c r="M292" s="19"/>
      <c r="N292" s="19">
        <v>1</v>
      </c>
      <c r="O292" s="19" t="str">
        <f>VLOOKUP(B292,[3]项目信息综合查询_1!$I$4:$L$400000,4,FALSE)</f>
        <v>38.37</v>
      </c>
      <c r="P292" s="19" t="s">
        <v>1405</v>
      </c>
      <c r="Q292" s="19">
        <v>223</v>
      </c>
      <c r="R292" s="19">
        <v>193</v>
      </c>
      <c r="S292" s="19">
        <v>30</v>
      </c>
      <c r="T292" s="19"/>
      <c r="U292" s="19" t="s">
        <v>35</v>
      </c>
      <c r="V292" s="19" t="s">
        <v>1406</v>
      </c>
    </row>
    <row r="293" s="8" customFormat="1" ht="49" customHeight="1" spans="1:22">
      <c r="A293" s="19">
        <v>289</v>
      </c>
      <c r="B293" s="19" t="s">
        <v>1407</v>
      </c>
      <c r="C293" s="19" t="s">
        <v>166</v>
      </c>
      <c r="D293" s="19" t="s">
        <v>71</v>
      </c>
      <c r="E293" s="19" t="s">
        <v>377</v>
      </c>
      <c r="F293" s="19" t="s">
        <v>281</v>
      </c>
      <c r="G293" s="19" t="s">
        <v>377</v>
      </c>
      <c r="H293" s="19"/>
      <c r="I293" s="19" t="s">
        <v>1404</v>
      </c>
      <c r="J293" s="19">
        <v>68.2916</v>
      </c>
      <c r="K293" s="19">
        <v>43</v>
      </c>
      <c r="L293" s="19"/>
      <c r="M293" s="19"/>
      <c r="N293" s="19">
        <v>1</v>
      </c>
      <c r="O293" s="19" t="str">
        <f>VLOOKUP(B293,[3]项目信息综合查询_1!$I$4:$L$400000,4,FALSE)</f>
        <v>67.1458</v>
      </c>
      <c r="P293" s="19" t="s">
        <v>1408</v>
      </c>
      <c r="Q293" s="19">
        <v>790</v>
      </c>
      <c r="R293" s="19">
        <v>370</v>
      </c>
      <c r="S293" s="19">
        <v>420</v>
      </c>
      <c r="T293" s="19"/>
      <c r="U293" s="19" t="s">
        <v>35</v>
      </c>
      <c r="V293" s="19" t="s">
        <v>1409</v>
      </c>
    </row>
    <row r="294" s="8" customFormat="1" ht="49" customHeight="1" spans="1:22">
      <c r="A294" s="19">
        <v>290</v>
      </c>
      <c r="B294" s="19" t="s">
        <v>1410</v>
      </c>
      <c r="C294" s="19" t="s">
        <v>26</v>
      </c>
      <c r="D294" s="19" t="s">
        <v>71</v>
      </c>
      <c r="E294" s="19" t="s">
        <v>1411</v>
      </c>
      <c r="F294" s="19" t="s">
        <v>29</v>
      </c>
      <c r="G294" s="19" t="s">
        <v>1411</v>
      </c>
      <c r="H294" s="19" t="s">
        <v>1412</v>
      </c>
      <c r="I294" s="19"/>
      <c r="J294" s="19">
        <v>55</v>
      </c>
      <c r="K294" s="19">
        <v>55</v>
      </c>
      <c r="L294" s="19"/>
      <c r="M294" s="19"/>
      <c r="N294" s="19"/>
      <c r="O294" s="19" t="str">
        <f>VLOOKUP(B294,[3]项目信息综合查询_1!$I$4:$L$400000,4,FALSE)</f>
        <v>61.085326</v>
      </c>
      <c r="P294" s="19" t="s">
        <v>1413</v>
      </c>
      <c r="Q294" s="19">
        <v>2167</v>
      </c>
      <c r="R294" s="19">
        <v>60</v>
      </c>
      <c r="S294" s="19"/>
      <c r="T294" s="19"/>
      <c r="U294" s="19" t="s">
        <v>35</v>
      </c>
      <c r="V294" s="19"/>
    </row>
    <row r="295" s="8" customFormat="1" ht="49" customHeight="1" spans="1:22">
      <c r="A295" s="19">
        <v>291</v>
      </c>
      <c r="B295" s="19" t="s">
        <v>1414</v>
      </c>
      <c r="C295" s="19" t="s">
        <v>53</v>
      </c>
      <c r="D295" s="19" t="s">
        <v>27</v>
      </c>
      <c r="E295" s="19" t="s">
        <v>894</v>
      </c>
      <c r="F295" s="19" t="s">
        <v>894</v>
      </c>
      <c r="G295" s="19"/>
      <c r="H295" s="19" t="s">
        <v>1415</v>
      </c>
      <c r="I295" s="19"/>
      <c r="J295" s="19">
        <v>519.16</v>
      </c>
      <c r="K295" s="19">
        <v>157.22</v>
      </c>
      <c r="L295" s="19"/>
      <c r="M295" s="19">
        <v>0.0139870000000144</v>
      </c>
      <c r="N295" s="19"/>
      <c r="O295" s="19" t="str">
        <f>VLOOKUP(B295,[3]项目信息综合查询_1!$I$4:$L$400000,4,FALSE)</f>
        <v>157.22</v>
      </c>
      <c r="P295" s="19"/>
      <c r="Q295" s="19"/>
      <c r="R295" s="19"/>
      <c r="S295" s="19"/>
      <c r="T295" s="19"/>
      <c r="U295" s="19" t="s">
        <v>894</v>
      </c>
      <c r="V295" s="19"/>
    </row>
    <row r="296" s="8" customFormat="1" ht="49" customHeight="1" spans="1:22">
      <c r="A296" s="19">
        <v>292</v>
      </c>
      <c r="B296" s="19" t="s">
        <v>1416</v>
      </c>
      <c r="C296" s="19" t="s">
        <v>53</v>
      </c>
      <c r="D296" s="19" t="s">
        <v>27</v>
      </c>
      <c r="E296" s="19" t="s">
        <v>894</v>
      </c>
      <c r="F296" s="19" t="s">
        <v>894</v>
      </c>
      <c r="G296" s="19"/>
      <c r="H296" s="19" t="s">
        <v>827</v>
      </c>
      <c r="I296" s="19"/>
      <c r="J296" s="19">
        <v>463.729</v>
      </c>
      <c r="K296" s="19">
        <v>160.41</v>
      </c>
      <c r="L296" s="19"/>
      <c r="M296" s="19"/>
      <c r="N296" s="19"/>
      <c r="O296" s="19" t="str">
        <f>VLOOKUP(B296,[3]项目信息综合查询_1!$I$4:$L$400000,4,FALSE)</f>
        <v>160.41</v>
      </c>
      <c r="P296" s="19"/>
      <c r="Q296" s="19"/>
      <c r="R296" s="19"/>
      <c r="S296" s="19"/>
      <c r="T296" s="19"/>
      <c r="U296" s="19" t="s">
        <v>894</v>
      </c>
      <c r="V296" s="19"/>
    </row>
    <row r="297" s="8" customFormat="1" ht="49" customHeight="1" spans="1:22">
      <c r="A297" s="19">
        <v>293</v>
      </c>
      <c r="B297" s="19" t="s">
        <v>1417</v>
      </c>
      <c r="C297" s="19" t="s">
        <v>26</v>
      </c>
      <c r="D297" s="19" t="s">
        <v>71</v>
      </c>
      <c r="E297" s="19" t="s">
        <v>1418</v>
      </c>
      <c r="F297" s="19" t="s">
        <v>1127</v>
      </c>
      <c r="G297" s="19" t="s">
        <v>1419</v>
      </c>
      <c r="H297" s="19"/>
      <c r="I297" s="19" t="s">
        <v>719</v>
      </c>
      <c r="J297" s="19">
        <v>59.8577</v>
      </c>
      <c r="K297" s="19">
        <v>58</v>
      </c>
      <c r="L297" s="19"/>
      <c r="M297" s="19">
        <v>0.664014999999999</v>
      </c>
      <c r="N297" s="19"/>
      <c r="O297" s="19" t="str">
        <f>VLOOKUP(B297,[3]项目信息综合查询_1!$I$4:$L$400000,4,FALSE)</f>
        <v>59.8577</v>
      </c>
      <c r="P297" s="19" t="s">
        <v>1420</v>
      </c>
      <c r="Q297" s="19">
        <v>547</v>
      </c>
      <c r="R297" s="19">
        <v>206</v>
      </c>
      <c r="S297" s="19">
        <v>347</v>
      </c>
      <c r="T297" s="19"/>
      <c r="U297" s="19" t="s">
        <v>35</v>
      </c>
      <c r="V297" s="19"/>
    </row>
    <row r="298" s="8" customFormat="1" ht="49" customHeight="1" spans="1:22">
      <c r="A298" s="19">
        <v>294</v>
      </c>
      <c r="B298" s="19" t="s">
        <v>1421</v>
      </c>
      <c r="C298" s="19" t="s">
        <v>26</v>
      </c>
      <c r="D298" s="19" t="s">
        <v>71</v>
      </c>
      <c r="E298" s="19" t="s">
        <v>1422</v>
      </c>
      <c r="F298" s="19" t="s">
        <v>1127</v>
      </c>
      <c r="G298" s="19" t="s">
        <v>1419</v>
      </c>
      <c r="H298" s="19"/>
      <c r="I298" s="19" t="s">
        <v>404</v>
      </c>
      <c r="J298" s="19">
        <v>101.0219</v>
      </c>
      <c r="K298" s="19">
        <v>81</v>
      </c>
      <c r="L298" s="19"/>
      <c r="M298" s="19">
        <v>0.272999999999996</v>
      </c>
      <c r="N298" s="19"/>
      <c r="O298" s="19" t="str">
        <f>VLOOKUP(B298,[3]项目信息综合查询_1!$I$4:$L$400000,4,FALSE)</f>
        <v>97.991243</v>
      </c>
      <c r="P298" s="19" t="s">
        <v>1423</v>
      </c>
      <c r="Q298" s="19">
        <v>547</v>
      </c>
      <c r="R298" s="19">
        <v>206</v>
      </c>
      <c r="S298" s="19">
        <v>347</v>
      </c>
      <c r="T298" s="19"/>
      <c r="U298" s="19" t="s">
        <v>35</v>
      </c>
      <c r="V298" s="19"/>
    </row>
    <row r="299" s="8" customFormat="1" ht="49" customHeight="1" spans="1:22">
      <c r="A299" s="19">
        <v>295</v>
      </c>
      <c r="B299" s="19" t="s">
        <v>1424</v>
      </c>
      <c r="C299" s="19" t="s">
        <v>166</v>
      </c>
      <c r="D299" s="19" t="s">
        <v>71</v>
      </c>
      <c r="E299" s="19" t="s">
        <v>1425</v>
      </c>
      <c r="F299" s="19" t="s">
        <v>726</v>
      </c>
      <c r="G299" s="19" t="s">
        <v>1426</v>
      </c>
      <c r="H299" s="19" t="s">
        <v>1427</v>
      </c>
      <c r="I299" s="19" t="s">
        <v>1428</v>
      </c>
      <c r="J299" s="19">
        <v>924.229928</v>
      </c>
      <c r="K299" s="19">
        <v>200</v>
      </c>
      <c r="L299" s="19"/>
      <c r="M299" s="19">
        <v>820</v>
      </c>
      <c r="N299" s="19"/>
      <c r="O299" s="19" t="str">
        <f>VLOOKUP(B299,[3]项目信息综合查询_1!$I$4:$L$400000,4,FALSE)</f>
        <v>924.229928</v>
      </c>
      <c r="P299" s="19" t="s">
        <v>1429</v>
      </c>
      <c r="Q299" s="19">
        <v>40</v>
      </c>
      <c r="R299" s="19">
        <v>16</v>
      </c>
      <c r="S299" s="19">
        <v>24</v>
      </c>
      <c r="T299" s="19"/>
      <c r="U299" s="19" t="s">
        <v>35</v>
      </c>
      <c r="V299" s="19" t="s">
        <v>1430</v>
      </c>
    </row>
    <row r="300" s="8" customFormat="1" ht="49" customHeight="1" spans="1:22">
      <c r="A300" s="19">
        <v>296</v>
      </c>
      <c r="B300" s="19" t="s">
        <v>1431</v>
      </c>
      <c r="C300" s="19" t="s">
        <v>26</v>
      </c>
      <c r="D300" s="19" t="s">
        <v>71</v>
      </c>
      <c r="E300" s="19" t="s">
        <v>1432</v>
      </c>
      <c r="F300" s="19" t="s">
        <v>624</v>
      </c>
      <c r="G300" s="19" t="s">
        <v>1432</v>
      </c>
      <c r="H300" s="19" t="s">
        <v>1433</v>
      </c>
      <c r="I300" s="19"/>
      <c r="J300" s="19">
        <v>70</v>
      </c>
      <c r="K300" s="19">
        <v>70</v>
      </c>
      <c r="L300" s="19"/>
      <c r="M300" s="19"/>
      <c r="N300" s="19"/>
      <c r="O300" s="19" t="str">
        <f>VLOOKUP(B300,[3]项目信息综合查询_1!$I$4:$L$400000,4,FALSE)</f>
        <v>69.0346</v>
      </c>
      <c r="P300" s="19" t="s">
        <v>1433</v>
      </c>
      <c r="Q300" s="19">
        <v>160</v>
      </c>
      <c r="R300" s="19">
        <v>150</v>
      </c>
      <c r="S300" s="19">
        <v>10</v>
      </c>
      <c r="T300" s="19"/>
      <c r="U300" s="19" t="s">
        <v>35</v>
      </c>
      <c r="V300" s="19"/>
    </row>
    <row r="301" s="8" customFormat="1" ht="49" customHeight="1" spans="1:22">
      <c r="A301" s="19">
        <v>297</v>
      </c>
      <c r="B301" s="19" t="s">
        <v>1434</v>
      </c>
      <c r="C301" s="19" t="s">
        <v>85</v>
      </c>
      <c r="D301" s="19" t="s">
        <v>27</v>
      </c>
      <c r="E301" s="19" t="s">
        <v>1435</v>
      </c>
      <c r="F301" s="19" t="s">
        <v>221</v>
      </c>
      <c r="G301" s="19" t="s">
        <v>1436</v>
      </c>
      <c r="H301" s="19" t="s">
        <v>1437</v>
      </c>
      <c r="I301" s="19" t="s">
        <v>1438</v>
      </c>
      <c r="J301" s="19">
        <v>20</v>
      </c>
      <c r="K301" s="19">
        <v>20</v>
      </c>
      <c r="L301" s="19"/>
      <c r="M301" s="19"/>
      <c r="N301" s="19"/>
      <c r="O301" s="19" t="str">
        <f>VLOOKUP(B301,[3]项目信息综合查询_1!$I$4:$L$400000,4,FALSE)</f>
        <v>20</v>
      </c>
      <c r="P301" s="19" t="s">
        <v>1437</v>
      </c>
      <c r="Q301" s="19">
        <v>1209</v>
      </c>
      <c r="R301" s="19">
        <v>16</v>
      </c>
      <c r="S301" s="19">
        <v>1193</v>
      </c>
      <c r="T301" s="19">
        <v>1500</v>
      </c>
      <c r="U301" s="19" t="s">
        <v>35</v>
      </c>
      <c r="V301" s="19" t="s">
        <v>1439</v>
      </c>
    </row>
    <row r="302" s="8" customFormat="1" ht="49" customHeight="1" spans="1:22">
      <c r="A302" s="19">
        <v>298</v>
      </c>
      <c r="B302" s="19" t="s">
        <v>1046</v>
      </c>
      <c r="C302" s="19" t="s">
        <v>26</v>
      </c>
      <c r="D302" s="19" t="s">
        <v>27</v>
      </c>
      <c r="E302" s="19" t="s">
        <v>1440</v>
      </c>
      <c r="F302" s="19" t="s">
        <v>35</v>
      </c>
      <c r="G302" s="19" t="s">
        <v>1441</v>
      </c>
      <c r="H302" s="19" t="s">
        <v>1442</v>
      </c>
      <c r="I302" s="19" t="s">
        <v>1443</v>
      </c>
      <c r="J302" s="19">
        <v>1.314</v>
      </c>
      <c r="K302" s="19">
        <v>1.314</v>
      </c>
      <c r="L302" s="19"/>
      <c r="M302" s="19"/>
      <c r="N302" s="19" t="s">
        <v>1444</v>
      </c>
      <c r="O302" s="19" t="str">
        <f>VLOOKUP(B302,[3]项目信息综合查询_1!$I$4:$L$400000,4,FALSE)</f>
        <v>1.17</v>
      </c>
      <c r="P302" s="19" t="s">
        <v>1445</v>
      </c>
      <c r="Q302" s="19"/>
      <c r="R302" s="19"/>
      <c r="S302" s="19"/>
      <c r="T302" s="19"/>
      <c r="U302" s="19" t="s">
        <v>35</v>
      </c>
      <c r="V302" s="19"/>
    </row>
    <row r="303" s="8" customFormat="1" ht="49" customHeight="1" spans="1:22">
      <c r="A303" s="19">
        <v>299</v>
      </c>
      <c r="B303" s="19" t="s">
        <v>1446</v>
      </c>
      <c r="C303" s="19" t="s">
        <v>26</v>
      </c>
      <c r="D303" s="19" t="s">
        <v>71</v>
      </c>
      <c r="E303" s="19" t="s">
        <v>1447</v>
      </c>
      <c r="F303" s="19" t="s">
        <v>1447</v>
      </c>
      <c r="G303" s="19"/>
      <c r="H303" s="19" t="s">
        <v>1448</v>
      </c>
      <c r="I303" s="19" t="s">
        <v>1449</v>
      </c>
      <c r="J303" s="19">
        <v>100</v>
      </c>
      <c r="K303" s="19">
        <v>100</v>
      </c>
      <c r="L303" s="19"/>
      <c r="M303" s="19"/>
      <c r="N303" s="19"/>
      <c r="O303" s="19" t="str">
        <f>VLOOKUP(B303,[3]项目信息综合查询_1!$I$4:$L$400000,4,FALSE)</f>
        <v>79.973211</v>
      </c>
      <c r="P303" s="19" t="s">
        <v>1448</v>
      </c>
      <c r="Q303" s="19"/>
      <c r="R303" s="19"/>
      <c r="S303" s="19"/>
      <c r="T303" s="19"/>
      <c r="U303" s="19" t="s">
        <v>35</v>
      </c>
      <c r="V303" s="19" t="s">
        <v>1450</v>
      </c>
    </row>
    <row r="304" s="8" customFormat="1" ht="49" customHeight="1" spans="1:22">
      <c r="A304" s="19">
        <v>300</v>
      </c>
      <c r="B304" s="19" t="s">
        <v>1451</v>
      </c>
      <c r="C304" s="19" t="s">
        <v>26</v>
      </c>
      <c r="D304" s="19" t="s">
        <v>27</v>
      </c>
      <c r="E304" s="19" t="s">
        <v>1452</v>
      </c>
      <c r="F304" s="19" t="s">
        <v>253</v>
      </c>
      <c r="G304" s="19" t="s">
        <v>260</v>
      </c>
      <c r="H304" s="19" t="s">
        <v>1453</v>
      </c>
      <c r="I304" s="19" t="s">
        <v>1449</v>
      </c>
      <c r="J304" s="19">
        <v>146</v>
      </c>
      <c r="K304" s="19">
        <v>40.02</v>
      </c>
      <c r="L304" s="19"/>
      <c r="M304" s="19">
        <v>105.98</v>
      </c>
      <c r="N304" s="19"/>
      <c r="O304" s="19" t="str">
        <f>VLOOKUP(B304,[3]项目信息综合查询_1!$I$4:$L$400000,4,FALSE)</f>
        <v>76.133417</v>
      </c>
      <c r="P304" s="19" t="s">
        <v>1453</v>
      </c>
      <c r="Q304" s="19"/>
      <c r="R304" s="19"/>
      <c r="S304" s="19"/>
      <c r="T304" s="19"/>
      <c r="U304" s="19" t="s">
        <v>35</v>
      </c>
      <c r="V304" s="19"/>
    </row>
    <row r="305" s="8" customFormat="1" ht="49" customHeight="1" spans="1:22">
      <c r="A305" s="19">
        <v>301</v>
      </c>
      <c r="B305" s="19" t="s">
        <v>1454</v>
      </c>
      <c r="C305" s="19" t="s">
        <v>166</v>
      </c>
      <c r="D305" s="19" t="s">
        <v>71</v>
      </c>
      <c r="E305" s="19" t="s">
        <v>1455</v>
      </c>
      <c r="F305" s="19" t="s">
        <v>528</v>
      </c>
      <c r="G305" s="19" t="s">
        <v>1456</v>
      </c>
      <c r="H305" s="19" t="s">
        <v>1457</v>
      </c>
      <c r="I305" s="19"/>
      <c r="J305" s="19">
        <v>66.37</v>
      </c>
      <c r="K305" s="19">
        <v>66.37</v>
      </c>
      <c r="L305" s="19"/>
      <c r="M305" s="19"/>
      <c r="N305" s="19"/>
      <c r="O305" s="19" t="str">
        <f>VLOOKUP(B305,[3]项目信息综合查询_1!$I$4:$L$400000,4,FALSE)</f>
        <v>96.139244</v>
      </c>
      <c r="P305" s="19" t="s">
        <v>1458</v>
      </c>
      <c r="Q305" s="19"/>
      <c r="R305" s="19"/>
      <c r="S305" s="19"/>
      <c r="T305" s="19"/>
      <c r="U305" s="19" t="s">
        <v>35</v>
      </c>
      <c r="V305" s="19"/>
    </row>
    <row r="306" s="8" customFormat="1" ht="49" customHeight="1" spans="1:22">
      <c r="A306" s="19">
        <v>302</v>
      </c>
      <c r="B306" s="19" t="s">
        <v>1459</v>
      </c>
      <c r="C306" s="19" t="s">
        <v>26</v>
      </c>
      <c r="D306" s="19" t="s">
        <v>71</v>
      </c>
      <c r="E306" s="19" t="s">
        <v>1460</v>
      </c>
      <c r="F306" s="19" t="s">
        <v>29</v>
      </c>
      <c r="G306" s="19" t="s">
        <v>1460</v>
      </c>
      <c r="H306" s="19" t="s">
        <v>1129</v>
      </c>
      <c r="I306" s="19" t="s">
        <v>1461</v>
      </c>
      <c r="J306" s="19">
        <v>33.006989</v>
      </c>
      <c r="K306" s="19">
        <v>30</v>
      </c>
      <c r="L306" s="19"/>
      <c r="M306" s="19"/>
      <c r="N306" s="19" t="s">
        <v>1462</v>
      </c>
      <c r="O306" s="19" t="str">
        <f>VLOOKUP(B306,[3]项目信息综合查询_1!$I$4:$L$400000,4,FALSE)</f>
        <v>33.006989</v>
      </c>
      <c r="P306" s="19" t="s">
        <v>1463</v>
      </c>
      <c r="Q306" s="19">
        <v>1936</v>
      </c>
      <c r="R306" s="19">
        <v>11</v>
      </c>
      <c r="S306" s="19">
        <v>1925</v>
      </c>
      <c r="T306" s="19"/>
      <c r="U306" s="19" t="s">
        <v>35</v>
      </c>
      <c r="V306" s="19" t="s">
        <v>76</v>
      </c>
    </row>
    <row r="307" s="8" customFormat="1" ht="49" customHeight="1" spans="1:22">
      <c r="A307" s="19">
        <v>303</v>
      </c>
      <c r="B307" s="19" t="s">
        <v>1464</v>
      </c>
      <c r="C307" s="19" t="s">
        <v>26</v>
      </c>
      <c r="D307" s="19" t="s">
        <v>71</v>
      </c>
      <c r="E307" s="19" t="s">
        <v>93</v>
      </c>
      <c r="F307" s="19" t="s">
        <v>29</v>
      </c>
      <c r="G307" s="19" t="s">
        <v>93</v>
      </c>
      <c r="H307" s="19" t="s">
        <v>1465</v>
      </c>
      <c r="I307" s="19" t="s">
        <v>1466</v>
      </c>
      <c r="J307" s="19">
        <v>159.935827</v>
      </c>
      <c r="K307" s="19">
        <v>140</v>
      </c>
      <c r="L307" s="19"/>
      <c r="M307" s="19">
        <v>6</v>
      </c>
      <c r="N307" s="19"/>
      <c r="O307" s="19" t="str">
        <f>VLOOKUP(B307,[3]项目信息综合查询_1!$I$4:$L$400000,4,FALSE)</f>
        <v>159.935827</v>
      </c>
      <c r="P307" s="19" t="s">
        <v>1465</v>
      </c>
      <c r="Q307" s="19">
        <v>1409</v>
      </c>
      <c r="R307" s="19">
        <v>886</v>
      </c>
      <c r="S307" s="19">
        <v>523</v>
      </c>
      <c r="T307" s="19"/>
      <c r="U307" s="19" t="s">
        <v>35</v>
      </c>
      <c r="V307" s="19" t="s">
        <v>76</v>
      </c>
    </row>
    <row r="308" s="8" customFormat="1" ht="49" customHeight="1" spans="1:22">
      <c r="A308" s="19">
        <v>304</v>
      </c>
      <c r="B308" s="19" t="s">
        <v>1467</v>
      </c>
      <c r="C308" s="19" t="s">
        <v>26</v>
      </c>
      <c r="D308" s="19" t="s">
        <v>71</v>
      </c>
      <c r="E308" s="19" t="s">
        <v>1468</v>
      </c>
      <c r="F308" s="19" t="s">
        <v>624</v>
      </c>
      <c r="G308" s="19" t="s">
        <v>1469</v>
      </c>
      <c r="H308" s="19" t="s">
        <v>1470</v>
      </c>
      <c r="I308" s="19" t="s">
        <v>1461</v>
      </c>
      <c r="J308" s="19">
        <v>98</v>
      </c>
      <c r="K308" s="19">
        <v>92</v>
      </c>
      <c r="L308" s="19"/>
      <c r="M308" s="19">
        <v>6</v>
      </c>
      <c r="N308" s="19"/>
      <c r="O308" s="19" t="str">
        <f>VLOOKUP(B308,[3]项目信息综合查询_1!$I$4:$L$400000,4,FALSE)</f>
        <v>92</v>
      </c>
      <c r="P308" s="19" t="s">
        <v>1470</v>
      </c>
      <c r="Q308" s="19"/>
      <c r="R308" s="19"/>
      <c r="S308" s="19"/>
      <c r="T308" s="19"/>
      <c r="U308" s="19" t="s">
        <v>35</v>
      </c>
      <c r="V308" s="19"/>
    </row>
    <row r="309" s="8" customFormat="1" ht="49" customHeight="1" spans="1:22">
      <c r="A309" s="19">
        <v>305</v>
      </c>
      <c r="B309" s="19" t="s">
        <v>1471</v>
      </c>
      <c r="C309" s="19" t="s">
        <v>26</v>
      </c>
      <c r="D309" s="19" t="s">
        <v>27</v>
      </c>
      <c r="E309" s="19" t="s">
        <v>1472</v>
      </c>
      <c r="F309" s="19" t="s">
        <v>845</v>
      </c>
      <c r="G309" s="19" t="s">
        <v>1473</v>
      </c>
      <c r="H309" s="19" t="s">
        <v>1474</v>
      </c>
      <c r="I309" s="19" t="s">
        <v>1475</v>
      </c>
      <c r="J309" s="19">
        <v>1000</v>
      </c>
      <c r="K309" s="19">
        <v>200</v>
      </c>
      <c r="L309" s="19"/>
      <c r="M309" s="19">
        <v>800</v>
      </c>
      <c r="N309" s="19"/>
      <c r="O309" s="19" t="str">
        <f>VLOOKUP(B309,[3]项目信息综合查询_1!$I$4:$L$400000,4,FALSE)</f>
        <v>156</v>
      </c>
      <c r="P309" s="19" t="s">
        <v>1476</v>
      </c>
      <c r="Q309" s="19">
        <v>380</v>
      </c>
      <c r="R309" s="19">
        <v>17</v>
      </c>
      <c r="S309" s="19">
        <v>363</v>
      </c>
      <c r="T309" s="19">
        <v>1000</v>
      </c>
      <c r="U309" s="19" t="s">
        <v>35</v>
      </c>
      <c r="V309" s="19" t="s">
        <v>1477</v>
      </c>
    </row>
    <row r="310" s="8" customFormat="1" ht="49" customHeight="1" spans="1:22">
      <c r="A310" s="19">
        <v>306</v>
      </c>
      <c r="B310" s="19" t="s">
        <v>1478</v>
      </c>
      <c r="C310" s="19" t="s">
        <v>26</v>
      </c>
      <c r="D310" s="19" t="s">
        <v>27</v>
      </c>
      <c r="E310" s="19" t="s">
        <v>1479</v>
      </c>
      <c r="F310" s="19" t="s">
        <v>253</v>
      </c>
      <c r="G310" s="19" t="s">
        <v>454</v>
      </c>
      <c r="H310" s="19"/>
      <c r="I310" s="19" t="s">
        <v>1480</v>
      </c>
      <c r="J310" s="19">
        <v>200</v>
      </c>
      <c r="K310" s="19">
        <v>200</v>
      </c>
      <c r="L310" s="19"/>
      <c r="M310" s="19"/>
      <c r="N310" s="19"/>
      <c r="O310" s="19" t="str">
        <f>VLOOKUP(B310,[3]项目信息综合查询_1!$I$4:$L$400000,4,FALSE)</f>
        <v>200</v>
      </c>
      <c r="P310" s="19" t="s">
        <v>1481</v>
      </c>
      <c r="Q310" s="19">
        <v>1487</v>
      </c>
      <c r="R310" s="19">
        <v>7</v>
      </c>
      <c r="S310" s="19">
        <v>1</v>
      </c>
      <c r="T310" s="19">
        <v>5000</v>
      </c>
      <c r="U310" s="19" t="s">
        <v>35</v>
      </c>
      <c r="V310" s="19" t="s">
        <v>1482</v>
      </c>
    </row>
    <row r="311" s="8" customFormat="1" ht="49" customHeight="1" spans="1:22">
      <c r="A311" s="19">
        <v>307</v>
      </c>
      <c r="B311" s="19" t="s">
        <v>1483</v>
      </c>
      <c r="C311" s="19" t="s">
        <v>26</v>
      </c>
      <c r="D311" s="19" t="s">
        <v>71</v>
      </c>
      <c r="E311" s="19" t="s">
        <v>1484</v>
      </c>
      <c r="F311" s="19" t="s">
        <v>446</v>
      </c>
      <c r="G311" s="19" t="s">
        <v>1485</v>
      </c>
      <c r="H311" s="19" t="s">
        <v>1486</v>
      </c>
      <c r="I311" s="19"/>
      <c r="J311" s="19">
        <v>53</v>
      </c>
      <c r="K311" s="19">
        <v>53</v>
      </c>
      <c r="L311" s="19"/>
      <c r="M311" s="19"/>
      <c r="N311" s="19"/>
      <c r="O311" s="19" t="str">
        <f>VLOOKUP(B311,[3]项目信息综合查询_1!$I$4:$L$400000,4,FALSE)</f>
        <v>53</v>
      </c>
      <c r="P311" s="19" t="s">
        <v>1487</v>
      </c>
      <c r="Q311" s="19">
        <v>50</v>
      </c>
      <c r="R311" s="19"/>
      <c r="S311" s="19"/>
      <c r="T311" s="19"/>
      <c r="U311" s="19" t="s">
        <v>35</v>
      </c>
      <c r="V311" s="19"/>
    </row>
    <row r="312" s="8" customFormat="1" ht="49" customHeight="1" spans="1:22">
      <c r="A312" s="19">
        <v>308</v>
      </c>
      <c r="B312" s="19" t="s">
        <v>1488</v>
      </c>
      <c r="C312" s="19" t="s">
        <v>166</v>
      </c>
      <c r="D312" s="19" t="s">
        <v>71</v>
      </c>
      <c r="E312" s="19" t="s">
        <v>288</v>
      </c>
      <c r="F312" s="19" t="s">
        <v>281</v>
      </c>
      <c r="G312" s="19" t="s">
        <v>359</v>
      </c>
      <c r="H312" s="19" t="s">
        <v>1489</v>
      </c>
      <c r="I312" s="19" t="s">
        <v>1490</v>
      </c>
      <c r="J312" s="19">
        <v>289.587</v>
      </c>
      <c r="K312" s="19">
        <v>200</v>
      </c>
      <c r="L312" s="19"/>
      <c r="M312" s="19">
        <v>780</v>
      </c>
      <c r="N312" s="19"/>
      <c r="O312" s="19" t="str">
        <f>VLOOKUP(B312,[3]项目信息综合查询_1!$I$4:$L$400000,4,FALSE)</f>
        <v>200</v>
      </c>
      <c r="P312" s="19" t="s">
        <v>1491</v>
      </c>
      <c r="Q312" s="19">
        <v>750</v>
      </c>
      <c r="R312" s="19">
        <v>15</v>
      </c>
      <c r="S312" s="19">
        <v>90</v>
      </c>
      <c r="T312" s="19"/>
      <c r="U312" s="19" t="s">
        <v>35</v>
      </c>
      <c r="V312" s="19" t="s">
        <v>368</v>
      </c>
    </row>
    <row r="313" s="8" customFormat="1" ht="49" customHeight="1" spans="1:22">
      <c r="A313" s="19">
        <v>309</v>
      </c>
      <c r="B313" s="19" t="s">
        <v>1492</v>
      </c>
      <c r="C313" s="19" t="s">
        <v>26</v>
      </c>
      <c r="D313" s="19" t="s">
        <v>71</v>
      </c>
      <c r="E313" s="19" t="s">
        <v>1493</v>
      </c>
      <c r="F313" s="19" t="s">
        <v>528</v>
      </c>
      <c r="G313" s="19" t="s">
        <v>1494</v>
      </c>
      <c r="H313" s="19" t="s">
        <v>1495</v>
      </c>
      <c r="I313" s="19" t="s">
        <v>1496</v>
      </c>
      <c r="J313" s="19">
        <v>60</v>
      </c>
      <c r="K313" s="19">
        <v>60</v>
      </c>
      <c r="L313" s="19"/>
      <c r="M313" s="19"/>
      <c r="N313" s="19"/>
      <c r="O313" s="19" t="str">
        <f>VLOOKUP(B313,[3]项目信息综合查询_1!$I$4:$L$400000,4,FALSE)</f>
        <v>61.888033</v>
      </c>
      <c r="P313" s="19" t="s">
        <v>1495</v>
      </c>
      <c r="Q313" s="19">
        <v>2571</v>
      </c>
      <c r="R313" s="19">
        <v>637</v>
      </c>
      <c r="S313" s="19">
        <v>1934</v>
      </c>
      <c r="T313" s="19"/>
      <c r="U313" s="19" t="s">
        <v>35</v>
      </c>
      <c r="V313" s="19"/>
    </row>
    <row r="314" s="8" customFormat="1" ht="49" customHeight="1" spans="1:22">
      <c r="A314" s="19">
        <v>310</v>
      </c>
      <c r="B314" s="19" t="s">
        <v>1497</v>
      </c>
      <c r="C314" s="19" t="s">
        <v>166</v>
      </c>
      <c r="D314" s="19" t="s">
        <v>71</v>
      </c>
      <c r="E314" s="19"/>
      <c r="F314" s="19" t="s">
        <v>68</v>
      </c>
      <c r="G314" s="19"/>
      <c r="H314" s="19"/>
      <c r="I314" s="19"/>
      <c r="J314" s="19">
        <v>63</v>
      </c>
      <c r="K314" s="19">
        <v>63</v>
      </c>
      <c r="L314" s="19"/>
      <c r="M314" s="19"/>
      <c r="N314" s="19"/>
      <c r="O314" s="19" t="str">
        <f>VLOOKUP(B314,[3]项目信息综合查询_1!$I$4:$L$400000,4,FALSE)</f>
        <v>62.56576</v>
      </c>
      <c r="P314" s="19" t="s">
        <v>1498</v>
      </c>
      <c r="Q314" s="19"/>
      <c r="R314" s="19"/>
      <c r="S314" s="19"/>
      <c r="T314" s="19"/>
      <c r="U314" s="19" t="s">
        <v>68</v>
      </c>
      <c r="V314" s="19"/>
    </row>
    <row r="315" s="8" customFormat="1" ht="49" customHeight="1" spans="1:22">
      <c r="A315" s="19">
        <v>311</v>
      </c>
      <c r="B315" s="19" t="s">
        <v>1499</v>
      </c>
      <c r="C315" s="19" t="s">
        <v>26</v>
      </c>
      <c r="D315" s="19" t="s">
        <v>71</v>
      </c>
      <c r="E315" s="19"/>
      <c r="F315" s="19" t="s">
        <v>68</v>
      </c>
      <c r="G315" s="19"/>
      <c r="H315" s="19"/>
      <c r="I315" s="19"/>
      <c r="J315" s="19">
        <v>604</v>
      </c>
      <c r="K315" s="19">
        <v>604</v>
      </c>
      <c r="L315" s="19"/>
      <c r="M315" s="19"/>
      <c r="N315" s="19"/>
      <c r="O315" s="19" t="str">
        <f>VLOOKUP(B315,[3]项目信息综合查询_1!$I$4:$L$400000,4,FALSE)</f>
        <v>604</v>
      </c>
      <c r="P315" s="19" t="s">
        <v>1500</v>
      </c>
      <c r="Q315" s="19"/>
      <c r="R315" s="19"/>
      <c r="S315" s="19"/>
      <c r="T315" s="19"/>
      <c r="U315" s="19" t="s">
        <v>68</v>
      </c>
      <c r="V315" s="19"/>
    </row>
    <row r="316" s="8" customFormat="1" ht="49" customHeight="1" spans="1:22">
      <c r="A316" s="19">
        <v>312</v>
      </c>
      <c r="B316" s="19" t="s">
        <v>1501</v>
      </c>
      <c r="C316" s="19" t="s">
        <v>166</v>
      </c>
      <c r="D316" s="19" t="s">
        <v>71</v>
      </c>
      <c r="E316" s="19"/>
      <c r="F316" s="19" t="s">
        <v>1502</v>
      </c>
      <c r="G316" s="19"/>
      <c r="H316" s="19"/>
      <c r="I316" s="19"/>
      <c r="J316" s="19">
        <v>164</v>
      </c>
      <c r="K316" s="19">
        <v>164</v>
      </c>
      <c r="L316" s="19"/>
      <c r="M316" s="19"/>
      <c r="N316" s="19"/>
      <c r="O316" s="19" t="str">
        <f>VLOOKUP(B316,[3]项目信息综合查询_1!$I$4:$L$400000,4,FALSE)</f>
        <v>164</v>
      </c>
      <c r="P316" s="19" t="s">
        <v>1503</v>
      </c>
      <c r="Q316" s="19"/>
      <c r="R316" s="19"/>
      <c r="S316" s="19"/>
      <c r="T316" s="19"/>
      <c r="U316" s="19" t="s">
        <v>75</v>
      </c>
      <c r="V316" s="19"/>
    </row>
    <row r="317" s="8" customFormat="1" ht="49" customHeight="1" spans="1:22">
      <c r="A317" s="19">
        <v>313</v>
      </c>
      <c r="B317" s="19" t="s">
        <v>1504</v>
      </c>
      <c r="C317" s="19" t="s">
        <v>26</v>
      </c>
      <c r="D317" s="19" t="s">
        <v>27</v>
      </c>
      <c r="E317" s="19"/>
      <c r="F317" s="19" t="s">
        <v>35</v>
      </c>
      <c r="G317" s="19"/>
      <c r="H317" s="19" t="s">
        <v>1505</v>
      </c>
      <c r="I317" s="19"/>
      <c r="J317" s="19">
        <v>10</v>
      </c>
      <c r="K317" s="19">
        <v>10</v>
      </c>
      <c r="L317" s="19"/>
      <c r="M317" s="19"/>
      <c r="N317" s="19"/>
      <c r="O317" s="19" t="str">
        <f>VLOOKUP(B317,[3]项目信息综合查询_1!$I$4:$L$400000,4,FALSE)</f>
        <v>10</v>
      </c>
      <c r="P317" s="19" t="s">
        <v>1504</v>
      </c>
      <c r="Q317" s="19"/>
      <c r="R317" s="19"/>
      <c r="S317" s="19"/>
      <c r="T317" s="19"/>
      <c r="U317" s="19" t="s">
        <v>35</v>
      </c>
      <c r="V317" s="19"/>
    </row>
    <row r="318" s="8" customFormat="1" ht="49" customHeight="1" spans="1:22">
      <c r="A318" s="19">
        <v>314</v>
      </c>
      <c r="B318" s="19" t="s">
        <v>1506</v>
      </c>
      <c r="C318" s="19" t="s">
        <v>26</v>
      </c>
      <c r="D318" s="19" t="s">
        <v>27</v>
      </c>
      <c r="E318" s="19"/>
      <c r="F318" s="19" t="s">
        <v>35</v>
      </c>
      <c r="G318" s="19"/>
      <c r="H318" s="19" t="s">
        <v>1505</v>
      </c>
      <c r="I318" s="19"/>
      <c r="J318" s="19">
        <v>30</v>
      </c>
      <c r="K318" s="19">
        <v>30</v>
      </c>
      <c r="L318" s="19"/>
      <c r="M318" s="19"/>
      <c r="N318" s="19"/>
      <c r="O318" s="19" t="str">
        <f>VLOOKUP(B318,[3]项目信息综合查询_1!$I$4:$L$400000,4,FALSE)</f>
        <v>30</v>
      </c>
      <c r="P318" s="19" t="s">
        <v>1507</v>
      </c>
      <c r="Q318" s="19"/>
      <c r="R318" s="19"/>
      <c r="S318" s="19"/>
      <c r="T318" s="19"/>
      <c r="U318" s="19" t="s">
        <v>35</v>
      </c>
      <c r="V318" s="19"/>
    </row>
    <row r="319" s="8" customFormat="1" ht="49" customHeight="1" spans="1:22">
      <c r="A319" s="19">
        <v>315</v>
      </c>
      <c r="B319" s="19" t="s">
        <v>1508</v>
      </c>
      <c r="C319" s="19" t="s">
        <v>26</v>
      </c>
      <c r="D319" s="19" t="s">
        <v>27</v>
      </c>
      <c r="E319" s="19"/>
      <c r="F319" s="19" t="s">
        <v>35</v>
      </c>
      <c r="G319" s="19"/>
      <c r="H319" s="19" t="s">
        <v>1509</v>
      </c>
      <c r="I319" s="19"/>
      <c r="J319" s="19">
        <v>18.23</v>
      </c>
      <c r="K319" s="19">
        <v>18.23</v>
      </c>
      <c r="L319" s="19"/>
      <c r="M319" s="19"/>
      <c r="N319" s="19"/>
      <c r="O319" s="19" t="str">
        <f>VLOOKUP(B319,[3]项目信息综合查询_1!$I$4:$L$400000,4,FALSE)</f>
        <v>15.9441</v>
      </c>
      <c r="P319" s="19" t="s">
        <v>1508</v>
      </c>
      <c r="Q319" s="19"/>
      <c r="R319" s="19"/>
      <c r="S319" s="19"/>
      <c r="T319" s="19"/>
      <c r="U319" s="19" t="s">
        <v>35</v>
      </c>
      <c r="V319" s="19"/>
    </row>
    <row r="320" s="8" customFormat="1" ht="49" customHeight="1" spans="1:22">
      <c r="A320" s="19">
        <v>316</v>
      </c>
      <c r="B320" s="19" t="s">
        <v>1510</v>
      </c>
      <c r="C320" s="19" t="s">
        <v>26</v>
      </c>
      <c r="D320" s="19" t="s">
        <v>27</v>
      </c>
      <c r="E320" s="19"/>
      <c r="F320" s="19" t="s">
        <v>1030</v>
      </c>
      <c r="G320" s="19"/>
      <c r="H320" s="19" t="s">
        <v>1511</v>
      </c>
      <c r="I320" s="19"/>
      <c r="J320" s="19">
        <v>77.395</v>
      </c>
      <c r="K320" s="19">
        <v>56</v>
      </c>
      <c r="L320" s="19"/>
      <c r="M320" s="19"/>
      <c r="N320" s="19"/>
      <c r="O320" s="19" t="str">
        <f>VLOOKUP(B320,[3]项目信息综合查询_1!$I$4:$L$400000,4,FALSE)</f>
        <v>56</v>
      </c>
      <c r="P320" s="19" t="s">
        <v>1511</v>
      </c>
      <c r="Q320" s="19"/>
      <c r="R320" s="19"/>
      <c r="S320" s="19"/>
      <c r="T320" s="19"/>
      <c r="U320" s="19" t="s">
        <v>1030</v>
      </c>
      <c r="V320" s="19"/>
    </row>
    <row r="321" s="8" customFormat="1" ht="49" customHeight="1" spans="1:22">
      <c r="A321" s="19">
        <v>317</v>
      </c>
      <c r="B321" s="19" t="s">
        <v>1512</v>
      </c>
      <c r="C321" s="19" t="s">
        <v>26</v>
      </c>
      <c r="D321" s="19" t="s">
        <v>27</v>
      </c>
      <c r="E321" s="19"/>
      <c r="F321" s="19" t="s">
        <v>1030</v>
      </c>
      <c r="G321" s="19"/>
      <c r="H321" s="19" t="s">
        <v>1505</v>
      </c>
      <c r="I321" s="19"/>
      <c r="J321" s="19">
        <v>24.5</v>
      </c>
      <c r="K321" s="19">
        <v>20</v>
      </c>
      <c r="L321" s="19"/>
      <c r="M321" s="19"/>
      <c r="N321" s="19"/>
      <c r="O321" s="19" t="str">
        <f>VLOOKUP(B321,[3]项目信息综合查询_1!$I$4:$L$400000,4,FALSE)</f>
        <v>20</v>
      </c>
      <c r="P321" s="19" t="s">
        <v>1512</v>
      </c>
      <c r="Q321" s="19"/>
      <c r="R321" s="19"/>
      <c r="S321" s="19"/>
      <c r="T321" s="19"/>
      <c r="U321" s="19" t="s">
        <v>1030</v>
      </c>
      <c r="V321" s="19"/>
    </row>
    <row r="322" s="8" customFormat="1" ht="49" customHeight="1" spans="1:22">
      <c r="A322" s="19">
        <v>318</v>
      </c>
      <c r="B322" s="19" t="s">
        <v>1513</v>
      </c>
      <c r="C322" s="19" t="s">
        <v>26</v>
      </c>
      <c r="D322" s="19" t="s">
        <v>27</v>
      </c>
      <c r="E322" s="19"/>
      <c r="F322" s="19" t="s">
        <v>35</v>
      </c>
      <c r="G322" s="19"/>
      <c r="H322" s="19" t="s">
        <v>1505</v>
      </c>
      <c r="I322" s="19"/>
      <c r="J322" s="19">
        <v>50</v>
      </c>
      <c r="K322" s="19">
        <v>50</v>
      </c>
      <c r="L322" s="19"/>
      <c r="M322" s="19"/>
      <c r="N322" s="19"/>
      <c r="O322" s="19" t="str">
        <f>VLOOKUP(B322,[3]项目信息综合查询_1!$I$4:$L$400000,4,FALSE)</f>
        <v>50</v>
      </c>
      <c r="P322" s="19" t="s">
        <v>1514</v>
      </c>
      <c r="Q322" s="19"/>
      <c r="R322" s="19"/>
      <c r="S322" s="19"/>
      <c r="T322" s="19"/>
      <c r="U322" s="19" t="s">
        <v>35</v>
      </c>
      <c r="V322" s="19"/>
    </row>
    <row r="323" s="8" customFormat="1" ht="49" customHeight="1" spans="1:22">
      <c r="A323" s="19">
        <v>319</v>
      </c>
      <c r="B323" s="19" t="s">
        <v>1515</v>
      </c>
      <c r="C323" s="19" t="s">
        <v>26</v>
      </c>
      <c r="D323" s="19" t="s">
        <v>27</v>
      </c>
      <c r="E323" s="19"/>
      <c r="F323" s="19" t="s">
        <v>35</v>
      </c>
      <c r="G323" s="19"/>
      <c r="H323" s="19" t="s">
        <v>1516</v>
      </c>
      <c r="I323" s="19"/>
      <c r="J323" s="19">
        <v>90</v>
      </c>
      <c r="K323" s="19">
        <v>80</v>
      </c>
      <c r="L323" s="19"/>
      <c r="M323" s="19"/>
      <c r="N323" s="19"/>
      <c r="O323" s="19" t="str">
        <f>VLOOKUP(B323,[3]项目信息综合查询_1!$I$4:$L$400000,4,FALSE)</f>
        <v>80</v>
      </c>
      <c r="P323" s="19" t="s">
        <v>1517</v>
      </c>
      <c r="Q323" s="19"/>
      <c r="R323" s="19"/>
      <c r="S323" s="19"/>
      <c r="T323" s="19"/>
      <c r="U323" s="19" t="s">
        <v>35</v>
      </c>
      <c r="V323" s="19"/>
    </row>
    <row r="324" s="8" customFormat="1" ht="49" customHeight="1" spans="1:22">
      <c r="A324" s="19">
        <v>320</v>
      </c>
      <c r="B324" s="19" t="s">
        <v>1518</v>
      </c>
      <c r="C324" s="19" t="s">
        <v>26</v>
      </c>
      <c r="D324" s="19" t="s">
        <v>27</v>
      </c>
      <c r="E324" s="19"/>
      <c r="F324" s="19" t="s">
        <v>35</v>
      </c>
      <c r="G324" s="19"/>
      <c r="H324" s="19" t="s">
        <v>1519</v>
      </c>
      <c r="I324" s="19"/>
      <c r="J324" s="19">
        <v>18</v>
      </c>
      <c r="K324" s="19">
        <v>18</v>
      </c>
      <c r="L324" s="19"/>
      <c r="M324" s="19"/>
      <c r="N324" s="19"/>
      <c r="O324" s="19" t="str">
        <f>VLOOKUP(B324,[3]项目信息综合查询_1!$I$4:$L$400000,4,FALSE)</f>
        <v>18</v>
      </c>
      <c r="P324" s="19" t="s">
        <v>1519</v>
      </c>
      <c r="Q324" s="19"/>
      <c r="R324" s="19"/>
      <c r="S324" s="19"/>
      <c r="T324" s="19"/>
      <c r="U324" s="19" t="s">
        <v>35</v>
      </c>
      <c r="V324" s="19"/>
    </row>
    <row r="325" s="8" customFormat="1" ht="49" customHeight="1" spans="1:22">
      <c r="A325" s="19">
        <v>321</v>
      </c>
      <c r="B325" s="19" t="s">
        <v>1520</v>
      </c>
      <c r="C325" s="19" t="s">
        <v>26</v>
      </c>
      <c r="D325" s="19" t="s">
        <v>27</v>
      </c>
      <c r="E325" s="19"/>
      <c r="F325" s="19" t="s">
        <v>1030</v>
      </c>
      <c r="G325" s="19"/>
      <c r="H325" s="19" t="s">
        <v>1521</v>
      </c>
      <c r="I325" s="19"/>
      <c r="J325" s="19">
        <v>60</v>
      </c>
      <c r="K325" s="19">
        <v>60</v>
      </c>
      <c r="L325" s="19"/>
      <c r="M325" s="19"/>
      <c r="N325" s="19"/>
      <c r="O325" s="19" t="str">
        <f>VLOOKUP(B325,[3]项目信息综合查询_1!$I$4:$L$400000,4,FALSE)</f>
        <v>60</v>
      </c>
      <c r="P325" s="19" t="s">
        <v>1521</v>
      </c>
      <c r="Q325" s="19"/>
      <c r="R325" s="19"/>
      <c r="S325" s="19"/>
      <c r="T325" s="19"/>
      <c r="U325" s="19" t="s">
        <v>1030</v>
      </c>
      <c r="V325" s="19"/>
    </row>
    <row r="326" s="8" customFormat="1" ht="49" customHeight="1" spans="1:22">
      <c r="A326" s="19">
        <v>322</v>
      </c>
      <c r="B326" s="19" t="s">
        <v>1522</v>
      </c>
      <c r="C326" s="19" t="s">
        <v>26</v>
      </c>
      <c r="D326" s="19" t="s">
        <v>27</v>
      </c>
      <c r="E326" s="19"/>
      <c r="F326" s="19" t="s">
        <v>894</v>
      </c>
      <c r="G326" s="19"/>
      <c r="H326" s="19" t="s">
        <v>1523</v>
      </c>
      <c r="I326" s="19"/>
      <c r="J326" s="19">
        <v>400</v>
      </c>
      <c r="K326" s="19">
        <v>400</v>
      </c>
      <c r="L326" s="19"/>
      <c r="M326" s="19"/>
      <c r="N326" s="19" t="s">
        <v>1524</v>
      </c>
      <c r="O326" s="19" t="str">
        <f>VLOOKUP(B326,[3]项目信息综合查询_1!$I$4:$L$400000,4,FALSE)</f>
        <v>398.77</v>
      </c>
      <c r="P326" s="19" t="s">
        <v>1523</v>
      </c>
      <c r="Q326" s="19"/>
      <c r="R326" s="19"/>
      <c r="S326" s="19"/>
      <c r="T326" s="19"/>
      <c r="U326" s="19" t="s">
        <v>1244</v>
      </c>
      <c r="V326" s="19"/>
    </row>
    <row r="327" s="8" customFormat="1" ht="49" customHeight="1" spans="1:22">
      <c r="A327" s="19">
        <v>323</v>
      </c>
      <c r="B327" s="19" t="s">
        <v>1525</v>
      </c>
      <c r="C327" s="19" t="s">
        <v>26</v>
      </c>
      <c r="D327" s="19" t="s">
        <v>71</v>
      </c>
      <c r="E327" s="19" t="s">
        <v>1418</v>
      </c>
      <c r="F327" s="19" t="s">
        <v>1127</v>
      </c>
      <c r="G327" s="19" t="s">
        <v>1419</v>
      </c>
      <c r="H327" s="19"/>
      <c r="I327" s="19" t="s">
        <v>438</v>
      </c>
      <c r="J327" s="19">
        <v>51.946607</v>
      </c>
      <c r="K327" s="19">
        <v>50</v>
      </c>
      <c r="L327" s="19"/>
      <c r="M327" s="19">
        <v>1.946607</v>
      </c>
      <c r="N327" s="19"/>
      <c r="O327" s="19" t="str">
        <f>VLOOKUP(B327,[3]项目信息综合查询_1!$I$4:$L$400000,4,FALSE)</f>
        <v>48.85969</v>
      </c>
      <c r="P327" s="19" t="s">
        <v>1526</v>
      </c>
      <c r="Q327" s="19">
        <v>547</v>
      </c>
      <c r="R327" s="19">
        <v>206</v>
      </c>
      <c r="S327" s="19">
        <v>347</v>
      </c>
      <c r="T327" s="19"/>
      <c r="U327" s="19" t="s">
        <v>35</v>
      </c>
      <c r="V327" s="19"/>
    </row>
    <row r="328" s="8" customFormat="1" ht="49" customHeight="1" spans="1:22">
      <c r="A328" s="19">
        <v>324</v>
      </c>
      <c r="B328" s="19" t="s">
        <v>1527</v>
      </c>
      <c r="C328" s="19" t="s">
        <v>53</v>
      </c>
      <c r="D328" s="19" t="s">
        <v>71</v>
      </c>
      <c r="E328" s="19" t="s">
        <v>1528</v>
      </c>
      <c r="F328" s="19" t="s">
        <v>29</v>
      </c>
      <c r="G328" s="19" t="s">
        <v>1528</v>
      </c>
      <c r="H328" s="19" t="s">
        <v>710</v>
      </c>
      <c r="I328" s="19" t="s">
        <v>1529</v>
      </c>
      <c r="J328" s="19">
        <v>50</v>
      </c>
      <c r="K328" s="19">
        <v>50</v>
      </c>
      <c r="L328" s="19"/>
      <c r="M328" s="19"/>
      <c r="N328" s="19"/>
      <c r="O328" s="19" t="str">
        <f>VLOOKUP(B328,[3]项目信息综合查询_1!$I$4:$L$400000,4,FALSE)</f>
        <v>52.120317</v>
      </c>
      <c r="P328" s="19" t="s">
        <v>1530</v>
      </c>
      <c r="Q328" s="19">
        <v>790</v>
      </c>
      <c r="R328" s="19">
        <v>527</v>
      </c>
      <c r="S328" s="19">
        <v>263</v>
      </c>
      <c r="T328" s="19" t="s">
        <v>1531</v>
      </c>
      <c r="U328" s="19" t="s">
        <v>35</v>
      </c>
      <c r="V328" s="19" t="s">
        <v>1532</v>
      </c>
    </row>
    <row r="329" s="8" customFormat="1" ht="49" customHeight="1" spans="1:22">
      <c r="A329" s="19">
        <v>325</v>
      </c>
      <c r="B329" s="19" t="s">
        <v>1533</v>
      </c>
      <c r="C329" s="19" t="s">
        <v>26</v>
      </c>
      <c r="D329" s="19" t="s">
        <v>71</v>
      </c>
      <c r="E329" s="19" t="s">
        <v>1534</v>
      </c>
      <c r="F329" s="19" t="s">
        <v>1534</v>
      </c>
      <c r="G329" s="19" t="s">
        <v>1535</v>
      </c>
      <c r="H329" s="19" t="s">
        <v>1535</v>
      </c>
      <c r="I329" s="19" t="s">
        <v>1461</v>
      </c>
      <c r="J329" s="19">
        <v>583.85</v>
      </c>
      <c r="K329" s="19">
        <v>580</v>
      </c>
      <c r="L329" s="19"/>
      <c r="M329" s="19"/>
      <c r="N329" s="19"/>
      <c r="O329" s="19" t="str">
        <f>VLOOKUP(B329,[3]项目信息综合查询_1!$I$4:$L$400000,4,FALSE)</f>
        <v>576.643712</v>
      </c>
      <c r="P329" s="19" t="s">
        <v>1536</v>
      </c>
      <c r="Q329" s="19">
        <v>34540</v>
      </c>
      <c r="R329" s="19">
        <v>1200</v>
      </c>
      <c r="S329" s="19"/>
      <c r="T329" s="19">
        <v>500</v>
      </c>
      <c r="U329" s="19" t="s">
        <v>35</v>
      </c>
      <c r="V329" s="19" t="s">
        <v>1537</v>
      </c>
    </row>
    <row r="330" s="8" customFormat="1" ht="49" customHeight="1" spans="1:22">
      <c r="A330" s="19">
        <v>326</v>
      </c>
      <c r="B330" s="19" t="s">
        <v>1538</v>
      </c>
      <c r="C330" s="19" t="s">
        <v>166</v>
      </c>
      <c r="D330" s="19" t="s">
        <v>71</v>
      </c>
      <c r="E330" s="19" t="s">
        <v>1539</v>
      </c>
      <c r="F330" s="19" t="s">
        <v>624</v>
      </c>
      <c r="G330" s="19" t="s">
        <v>1105</v>
      </c>
      <c r="H330" s="19" t="s">
        <v>1540</v>
      </c>
      <c r="I330" s="19">
        <v>2025.12</v>
      </c>
      <c r="J330" s="19">
        <v>242.8</v>
      </c>
      <c r="K330" s="19">
        <v>242.8</v>
      </c>
      <c r="L330" s="19"/>
      <c r="M330" s="19"/>
      <c r="N330" s="19"/>
      <c r="O330" s="19" t="str">
        <f>VLOOKUP(B330,[3]项目信息综合查询_1!$I$4:$L$400000,4,FALSE)</f>
        <v>242.8</v>
      </c>
      <c r="P330" s="19" t="s">
        <v>1541</v>
      </c>
      <c r="Q330" s="19">
        <v>1314</v>
      </c>
      <c r="R330" s="19">
        <v>37</v>
      </c>
      <c r="S330" s="19">
        <v>1277</v>
      </c>
      <c r="T330" s="19">
        <v>1000</v>
      </c>
      <c r="U330" s="19" t="s">
        <v>35</v>
      </c>
      <c r="V330" s="19" t="s">
        <v>1542</v>
      </c>
    </row>
    <row r="331" s="8" customFormat="1" ht="49" customHeight="1" spans="1:22">
      <c r="A331" s="19">
        <v>327</v>
      </c>
      <c r="B331" s="19" t="s">
        <v>1543</v>
      </c>
      <c r="C331" s="19" t="s">
        <v>26</v>
      </c>
      <c r="D331" s="19" t="s">
        <v>71</v>
      </c>
      <c r="E331" s="19" t="s">
        <v>1539</v>
      </c>
      <c r="F331" s="19" t="s">
        <v>624</v>
      </c>
      <c r="G331" s="19" t="s">
        <v>1105</v>
      </c>
      <c r="H331" s="19" t="s">
        <v>169</v>
      </c>
      <c r="I331" s="19">
        <v>2025.12</v>
      </c>
      <c r="J331" s="19">
        <v>458</v>
      </c>
      <c r="K331" s="19">
        <v>240</v>
      </c>
      <c r="L331" s="19"/>
      <c r="M331" s="19"/>
      <c r="N331" s="19"/>
      <c r="O331" s="19" t="str">
        <f>VLOOKUP(B331,[3]项目信息综合查询_1!$I$4:$L$400000,4,FALSE)</f>
        <v>398</v>
      </c>
      <c r="P331" s="19" t="s">
        <v>1544</v>
      </c>
      <c r="Q331" s="19">
        <v>1314</v>
      </c>
      <c r="R331" s="19">
        <v>37</v>
      </c>
      <c r="S331" s="19">
        <v>1277</v>
      </c>
      <c r="T331" s="19">
        <v>1000</v>
      </c>
      <c r="U331" s="19" t="s">
        <v>35</v>
      </c>
      <c r="V331" s="19" t="s">
        <v>1542</v>
      </c>
    </row>
    <row r="332" s="8" customFormat="1" ht="49" customHeight="1" spans="1:22">
      <c r="A332" s="19">
        <v>328</v>
      </c>
      <c r="B332" s="19" t="s">
        <v>1545</v>
      </c>
      <c r="C332" s="19" t="s">
        <v>26</v>
      </c>
      <c r="D332" s="19" t="s">
        <v>71</v>
      </c>
      <c r="E332" s="19" t="s">
        <v>1546</v>
      </c>
      <c r="F332" s="19" t="s">
        <v>624</v>
      </c>
      <c r="G332" s="19" t="s">
        <v>1105</v>
      </c>
      <c r="H332" s="19" t="s">
        <v>1547</v>
      </c>
      <c r="I332" s="19">
        <v>2025.12</v>
      </c>
      <c r="J332" s="19">
        <v>115.446616</v>
      </c>
      <c r="K332" s="19">
        <v>115.446616</v>
      </c>
      <c r="L332" s="19"/>
      <c r="M332" s="19"/>
      <c r="N332" s="19"/>
      <c r="O332" s="19" t="str">
        <f>VLOOKUP(B332,[3]项目信息综合查询_1!$I$4:$L$400000,4,FALSE)</f>
        <v>114.537728</v>
      </c>
      <c r="P332" s="19" t="s">
        <v>1548</v>
      </c>
      <c r="Q332" s="19">
        <v>1314</v>
      </c>
      <c r="R332" s="19">
        <v>37</v>
      </c>
      <c r="S332" s="19">
        <v>1277</v>
      </c>
      <c r="T332" s="19">
        <v>1000</v>
      </c>
      <c r="U332" s="19" t="s">
        <v>35</v>
      </c>
      <c r="V332" s="19" t="s">
        <v>1542</v>
      </c>
    </row>
    <row r="333" s="8" customFormat="1" ht="49" customHeight="1" spans="1:22">
      <c r="A333" s="19">
        <v>329</v>
      </c>
      <c r="B333" s="19" t="s">
        <v>1549</v>
      </c>
      <c r="C333" s="19" t="s">
        <v>26</v>
      </c>
      <c r="D333" s="19" t="s">
        <v>71</v>
      </c>
      <c r="E333" s="19" t="s">
        <v>1539</v>
      </c>
      <c r="F333" s="19" t="s">
        <v>624</v>
      </c>
      <c r="G333" s="19" t="s">
        <v>1105</v>
      </c>
      <c r="H333" s="19" t="s">
        <v>1550</v>
      </c>
      <c r="I333" s="19">
        <v>2025.12</v>
      </c>
      <c r="J333" s="19">
        <v>220.753384</v>
      </c>
      <c r="K333" s="19">
        <v>220.753384</v>
      </c>
      <c r="L333" s="19"/>
      <c r="M333" s="19"/>
      <c r="N333" s="19"/>
      <c r="O333" s="19" t="str">
        <f>VLOOKUP(B333,[3]项目信息综合查询_1!$I$4:$L$400000,4,FALSE)</f>
        <v>220.753384</v>
      </c>
      <c r="P333" s="19" t="s">
        <v>1551</v>
      </c>
      <c r="Q333" s="19">
        <v>1314</v>
      </c>
      <c r="R333" s="19">
        <v>37</v>
      </c>
      <c r="S333" s="19">
        <v>1277</v>
      </c>
      <c r="T333" s="19">
        <v>1000</v>
      </c>
      <c r="U333" s="19" t="s">
        <v>35</v>
      </c>
      <c r="V333" s="19" t="s">
        <v>1542</v>
      </c>
    </row>
    <row r="334" s="8" customFormat="1" ht="49" customHeight="1" spans="1:22">
      <c r="A334" s="19">
        <v>330</v>
      </c>
      <c r="B334" s="19" t="s">
        <v>1552</v>
      </c>
      <c r="C334" s="19" t="s">
        <v>26</v>
      </c>
      <c r="D334" s="19" t="s">
        <v>27</v>
      </c>
      <c r="E334" s="19" t="s">
        <v>1553</v>
      </c>
      <c r="F334" s="19" t="s">
        <v>615</v>
      </c>
      <c r="G334" s="19" t="s">
        <v>1554</v>
      </c>
      <c r="H334" s="19" t="s">
        <v>1555</v>
      </c>
      <c r="I334" s="19" t="s">
        <v>810</v>
      </c>
      <c r="J334" s="19">
        <v>343.176163</v>
      </c>
      <c r="K334" s="19">
        <v>68</v>
      </c>
      <c r="L334" s="19"/>
      <c r="M334" s="19">
        <v>252</v>
      </c>
      <c r="N334" s="19" t="s">
        <v>1556</v>
      </c>
      <c r="O334" s="19" t="str">
        <f>VLOOKUP(B334,[3]项目信息综合查询_1!$I$4:$L$400000,4,FALSE)</f>
        <v>343.176163</v>
      </c>
      <c r="P334" s="19" t="s">
        <v>1557</v>
      </c>
      <c r="Q334" s="19">
        <v>60</v>
      </c>
      <c r="R334" s="19">
        <v>10</v>
      </c>
      <c r="S334" s="19">
        <v>40</v>
      </c>
      <c r="T334" s="19">
        <v>0.1</v>
      </c>
      <c r="U334" s="19" t="s">
        <v>35</v>
      </c>
      <c r="V334" s="19"/>
    </row>
    <row r="335" s="8" customFormat="1" ht="49" customHeight="1" spans="1:22">
      <c r="A335" s="19">
        <v>331</v>
      </c>
      <c r="B335" s="19" t="s">
        <v>1558</v>
      </c>
      <c r="C335" s="19" t="s">
        <v>26</v>
      </c>
      <c r="D335" s="19" t="s">
        <v>27</v>
      </c>
      <c r="E335" s="19" t="s">
        <v>1559</v>
      </c>
      <c r="F335" s="19" t="s">
        <v>29</v>
      </c>
      <c r="G335" s="19" t="s">
        <v>1560</v>
      </c>
      <c r="H335" s="19" t="s">
        <v>1561</v>
      </c>
      <c r="I335" s="19" t="s">
        <v>1562</v>
      </c>
      <c r="J335" s="19">
        <v>220</v>
      </c>
      <c r="K335" s="19">
        <v>48</v>
      </c>
      <c r="L335" s="19"/>
      <c r="M335" s="19">
        <v>172</v>
      </c>
      <c r="N335" s="19" t="s">
        <v>1556</v>
      </c>
      <c r="O335" s="19" t="str">
        <f>VLOOKUP(B335,[3]项目信息综合查询_1!$I$4:$L$400000,4,FALSE)</f>
        <v>172.837646</v>
      </c>
      <c r="P335" s="19" t="s">
        <v>1563</v>
      </c>
      <c r="Q335" s="19">
        <v>1049</v>
      </c>
      <c r="R335" s="19">
        <v>20</v>
      </c>
      <c r="S335" s="19">
        <v>1029</v>
      </c>
      <c r="T335" s="19" t="s">
        <v>1564</v>
      </c>
      <c r="U335" s="19" t="s">
        <v>35</v>
      </c>
      <c r="V335" s="19" t="s">
        <v>1565</v>
      </c>
    </row>
    <row r="336" s="8" customFormat="1" ht="49" customHeight="1" spans="1:22">
      <c r="A336" s="19">
        <v>332</v>
      </c>
      <c r="B336" s="19" t="s">
        <v>1566</v>
      </c>
      <c r="C336" s="19" t="s">
        <v>26</v>
      </c>
      <c r="D336" s="19" t="s">
        <v>27</v>
      </c>
      <c r="E336" s="19" t="s">
        <v>1567</v>
      </c>
      <c r="F336" s="19" t="s">
        <v>615</v>
      </c>
      <c r="G336" s="19" t="s">
        <v>1568</v>
      </c>
      <c r="H336" s="19" t="s">
        <v>1569</v>
      </c>
      <c r="I336" s="19" t="s">
        <v>810</v>
      </c>
      <c r="J336" s="19">
        <v>110</v>
      </c>
      <c r="K336" s="19">
        <v>24</v>
      </c>
      <c r="L336" s="19"/>
      <c r="M336" s="19">
        <v>86</v>
      </c>
      <c r="N336" s="19" t="s">
        <v>1570</v>
      </c>
      <c r="O336" s="19" t="str">
        <f>VLOOKUP(B336,[3]项目信息综合查询_1!$I$4:$L$400000,4,FALSE)</f>
        <v>112.215999</v>
      </c>
      <c r="P336" s="19" t="s">
        <v>1571</v>
      </c>
      <c r="Q336" s="19">
        <v>30</v>
      </c>
      <c r="R336" s="19">
        <v>5</v>
      </c>
      <c r="S336" s="19">
        <v>25</v>
      </c>
      <c r="T336" s="19">
        <v>0.1</v>
      </c>
      <c r="U336" s="19" t="s">
        <v>35</v>
      </c>
      <c r="V336" s="19"/>
    </row>
    <row r="337" s="8" customFormat="1" ht="49" customHeight="1" spans="1:22">
      <c r="A337" s="19">
        <v>333</v>
      </c>
      <c r="B337" s="19" t="s">
        <v>1572</v>
      </c>
      <c r="C337" s="19" t="s">
        <v>26</v>
      </c>
      <c r="D337" s="19" t="s">
        <v>27</v>
      </c>
      <c r="E337" s="19" t="s">
        <v>1573</v>
      </c>
      <c r="F337" s="19" t="s">
        <v>615</v>
      </c>
      <c r="G337" s="19" t="s">
        <v>1355</v>
      </c>
      <c r="H337" s="19" t="s">
        <v>1574</v>
      </c>
      <c r="I337" s="19" t="s">
        <v>810</v>
      </c>
      <c r="J337" s="19">
        <v>230</v>
      </c>
      <c r="K337" s="19">
        <v>50</v>
      </c>
      <c r="L337" s="19"/>
      <c r="M337" s="19">
        <v>180</v>
      </c>
      <c r="N337" s="19" t="s">
        <v>1575</v>
      </c>
      <c r="O337" s="19" t="str">
        <f>VLOOKUP(B337,[3]项目信息综合查询_1!$I$4:$L$400000,4,FALSE)</f>
        <v>223.556282</v>
      </c>
      <c r="P337" s="19" t="s">
        <v>1576</v>
      </c>
      <c r="Q337" s="19">
        <v>40</v>
      </c>
      <c r="R337" s="19">
        <v>8</v>
      </c>
      <c r="S337" s="19">
        <v>32</v>
      </c>
      <c r="T337" s="19">
        <v>0.1</v>
      </c>
      <c r="U337" s="19" t="s">
        <v>35</v>
      </c>
      <c r="V337" s="19"/>
    </row>
    <row r="338" s="8" customFormat="1" ht="49" customHeight="1" spans="1:22">
      <c r="A338" s="19">
        <v>334</v>
      </c>
      <c r="B338" s="19" t="s">
        <v>1577</v>
      </c>
      <c r="C338" s="19" t="s">
        <v>26</v>
      </c>
      <c r="D338" s="19" t="s">
        <v>71</v>
      </c>
      <c r="E338" s="19" t="s">
        <v>1578</v>
      </c>
      <c r="F338" s="19" t="s">
        <v>624</v>
      </c>
      <c r="G338" s="19" t="s">
        <v>1578</v>
      </c>
      <c r="H338" s="19" t="s">
        <v>1579</v>
      </c>
      <c r="I338" s="19" t="s">
        <v>1580</v>
      </c>
      <c r="J338" s="19">
        <v>188.19</v>
      </c>
      <c r="K338" s="19">
        <v>188.19</v>
      </c>
      <c r="L338" s="19"/>
      <c r="M338" s="19"/>
      <c r="N338" s="19"/>
      <c r="O338" s="19" t="str">
        <f>VLOOKUP(B338,[3]项目信息综合查询_1!$I$4:$L$400000,4,FALSE)</f>
        <v>188.19</v>
      </c>
      <c r="P338" s="19" t="s">
        <v>1579</v>
      </c>
      <c r="Q338" s="19"/>
      <c r="R338" s="19"/>
      <c r="S338" s="19"/>
      <c r="T338" s="19"/>
      <c r="U338" s="19" t="s">
        <v>35</v>
      </c>
      <c r="V338" s="19"/>
    </row>
    <row r="339" s="8" customFormat="1" ht="49" customHeight="1" spans="1:22">
      <c r="A339" s="19">
        <v>335</v>
      </c>
      <c r="B339" s="19" t="s">
        <v>1581</v>
      </c>
      <c r="C339" s="19" t="s">
        <v>26</v>
      </c>
      <c r="D339" s="19" t="s">
        <v>71</v>
      </c>
      <c r="E339" s="19" t="s">
        <v>1582</v>
      </c>
      <c r="F339" s="19" t="s">
        <v>1583</v>
      </c>
      <c r="G339" s="19" t="s">
        <v>1584</v>
      </c>
      <c r="H339" s="19" t="s">
        <v>1585</v>
      </c>
      <c r="I339" s="19" t="s">
        <v>1586</v>
      </c>
      <c r="J339" s="19">
        <v>266.9657</v>
      </c>
      <c r="K339" s="19">
        <v>200</v>
      </c>
      <c r="L339" s="19"/>
      <c r="M339" s="19">
        <v>66.9657</v>
      </c>
      <c r="N339" s="19"/>
      <c r="O339" s="19" t="str">
        <f>VLOOKUP(B339,[3]项目信息综合查询_1!$I$4:$L$400000,4,FALSE)</f>
        <v>200</v>
      </c>
      <c r="P339" s="19" t="s">
        <v>1587</v>
      </c>
      <c r="Q339" s="19"/>
      <c r="R339" s="19"/>
      <c r="S339" s="19"/>
      <c r="T339" s="19"/>
      <c r="U339" s="19" t="s">
        <v>35</v>
      </c>
      <c r="V339" s="19" t="s">
        <v>1588</v>
      </c>
    </row>
    <row r="340" s="8" customFormat="1" ht="49" customHeight="1" spans="1:22">
      <c r="A340" s="19">
        <v>336</v>
      </c>
      <c r="B340" s="19" t="s">
        <v>1589</v>
      </c>
      <c r="C340" s="19" t="s">
        <v>26</v>
      </c>
      <c r="D340" s="19" t="s">
        <v>71</v>
      </c>
      <c r="E340" s="19" t="s">
        <v>1590</v>
      </c>
      <c r="F340" s="19" t="s">
        <v>1127</v>
      </c>
      <c r="G340" s="19" t="s">
        <v>1591</v>
      </c>
      <c r="H340" s="19" t="s">
        <v>1592</v>
      </c>
      <c r="I340" s="19" t="s">
        <v>1580</v>
      </c>
      <c r="J340" s="19">
        <v>12.66</v>
      </c>
      <c r="K340" s="19">
        <v>11.5</v>
      </c>
      <c r="L340" s="19"/>
      <c r="M340" s="19"/>
      <c r="N340" s="19"/>
      <c r="O340" s="19" t="str">
        <f>VLOOKUP(B340,[3]项目信息综合查询_1!$I$4:$L$400000,4,FALSE)</f>
        <v>11.5</v>
      </c>
      <c r="P340" s="19" t="s">
        <v>1592</v>
      </c>
      <c r="Q340" s="19"/>
      <c r="R340" s="19"/>
      <c r="S340" s="19"/>
      <c r="T340" s="19"/>
      <c r="U340" s="19" t="s">
        <v>35</v>
      </c>
      <c r="V340" s="19" t="s">
        <v>1593</v>
      </c>
    </row>
    <row r="341" s="8" customFormat="1" ht="49" customHeight="1" spans="1:22">
      <c r="A341" s="19">
        <v>337</v>
      </c>
      <c r="B341" s="19" t="s">
        <v>1594</v>
      </c>
      <c r="C341" s="19" t="s">
        <v>26</v>
      </c>
      <c r="D341" s="19" t="s">
        <v>27</v>
      </c>
      <c r="E341" s="19" t="s">
        <v>527</v>
      </c>
      <c r="F341" s="19" t="s">
        <v>528</v>
      </c>
      <c r="G341" s="19" t="s">
        <v>529</v>
      </c>
      <c r="H341" s="19" t="s">
        <v>1595</v>
      </c>
      <c r="I341" s="19" t="s">
        <v>1596</v>
      </c>
      <c r="J341" s="19">
        <v>20</v>
      </c>
      <c r="K341" s="19">
        <v>18</v>
      </c>
      <c r="L341" s="19"/>
      <c r="M341" s="19"/>
      <c r="N341" s="19"/>
      <c r="O341" s="19" t="str">
        <f>VLOOKUP(B341,[3]项目信息综合查询_1!$I$4:$L$400000,4,FALSE)</f>
        <v>20.386084</v>
      </c>
      <c r="P341" s="19" t="s">
        <v>1595</v>
      </c>
      <c r="Q341" s="19"/>
      <c r="R341" s="19"/>
      <c r="S341" s="19"/>
      <c r="T341" s="19"/>
      <c r="U341" s="19" t="s">
        <v>35</v>
      </c>
      <c r="V341" s="19"/>
    </row>
    <row r="342" s="8" customFormat="1" ht="49" customHeight="1" spans="1:22">
      <c r="A342" s="19">
        <v>338</v>
      </c>
      <c r="B342" s="19" t="s">
        <v>1597</v>
      </c>
      <c r="C342" s="19" t="s">
        <v>26</v>
      </c>
      <c r="D342" s="19" t="s">
        <v>71</v>
      </c>
      <c r="E342" s="19" t="s">
        <v>1598</v>
      </c>
      <c r="F342" s="19" t="s">
        <v>548</v>
      </c>
      <c r="G342" s="19" t="s">
        <v>1598</v>
      </c>
      <c r="H342" s="19" t="s">
        <v>1599</v>
      </c>
      <c r="I342" s="19" t="s">
        <v>1600</v>
      </c>
      <c r="J342" s="19">
        <v>14.1606</v>
      </c>
      <c r="K342" s="19">
        <v>14</v>
      </c>
      <c r="L342" s="19"/>
      <c r="M342" s="19">
        <v>0.160586</v>
      </c>
      <c r="N342" s="19"/>
      <c r="O342" s="19" t="str">
        <f>VLOOKUP(B342,[3]项目信息综合查询_1!$I$4:$L$400000,4,FALSE)</f>
        <v>13.943309</v>
      </c>
      <c r="P342" s="19" t="s">
        <v>1599</v>
      </c>
      <c r="Q342" s="19"/>
      <c r="R342" s="19"/>
      <c r="S342" s="19"/>
      <c r="T342" s="19"/>
      <c r="U342" s="19" t="s">
        <v>35</v>
      </c>
      <c r="V342" s="19" t="s">
        <v>1601</v>
      </c>
    </row>
    <row r="343" s="8" customFormat="1" ht="49" customHeight="1" spans="1:22">
      <c r="A343" s="19">
        <v>339</v>
      </c>
      <c r="B343" s="19" t="s">
        <v>1602</v>
      </c>
      <c r="C343" s="19" t="s">
        <v>26</v>
      </c>
      <c r="D343" s="19" t="s">
        <v>71</v>
      </c>
      <c r="E343" s="19" t="s">
        <v>1603</v>
      </c>
      <c r="F343" s="19" t="s">
        <v>1302</v>
      </c>
      <c r="G343" s="19" t="s">
        <v>277</v>
      </c>
      <c r="H343" s="19" t="s">
        <v>1604</v>
      </c>
      <c r="I343" s="19" t="s">
        <v>1605</v>
      </c>
      <c r="J343" s="19">
        <v>28</v>
      </c>
      <c r="K343" s="19">
        <v>28</v>
      </c>
      <c r="L343" s="19"/>
      <c r="M343" s="19"/>
      <c r="N343" s="19"/>
      <c r="O343" s="19" t="str">
        <f>VLOOKUP(B343,[3]项目信息综合查询_1!$I$4:$L$400000,4,FALSE)</f>
        <v>28</v>
      </c>
      <c r="P343" s="19" t="s">
        <v>1604</v>
      </c>
      <c r="Q343" s="19"/>
      <c r="R343" s="19"/>
      <c r="S343" s="19"/>
      <c r="T343" s="19"/>
      <c r="U343" s="19" t="s">
        <v>35</v>
      </c>
      <c r="V343" s="19"/>
    </row>
    <row r="344" s="8" customFormat="1" ht="49" customHeight="1" spans="1:22">
      <c r="A344" s="19">
        <v>340</v>
      </c>
      <c r="B344" s="19" t="s">
        <v>1606</v>
      </c>
      <c r="C344" s="19" t="s">
        <v>26</v>
      </c>
      <c r="D344" s="19" t="s">
        <v>71</v>
      </c>
      <c r="E344" s="19" t="s">
        <v>1207</v>
      </c>
      <c r="F344" s="19" t="s">
        <v>1302</v>
      </c>
      <c r="G344" s="19" t="s">
        <v>1207</v>
      </c>
      <c r="H344" s="19" t="s">
        <v>1607</v>
      </c>
      <c r="I344" s="19" t="s">
        <v>1608</v>
      </c>
      <c r="J344" s="19">
        <v>25</v>
      </c>
      <c r="K344" s="19">
        <v>25</v>
      </c>
      <c r="L344" s="19"/>
      <c r="M344" s="19"/>
      <c r="N344" s="19"/>
      <c r="O344" s="19" t="str">
        <f>VLOOKUP(B344,[3]项目信息综合查询_1!$I$4:$L$400000,4,FALSE)</f>
        <v>25</v>
      </c>
      <c r="P344" s="19" t="s">
        <v>1607</v>
      </c>
      <c r="Q344" s="19"/>
      <c r="R344" s="19"/>
      <c r="S344" s="19"/>
      <c r="T344" s="19"/>
      <c r="U344" s="19" t="s">
        <v>35</v>
      </c>
      <c r="V344" s="19"/>
    </row>
    <row r="345" s="8" customFormat="1" ht="49" customHeight="1" spans="1:22">
      <c r="A345" s="19">
        <v>341</v>
      </c>
      <c r="B345" s="19" t="s">
        <v>1609</v>
      </c>
      <c r="C345" s="19" t="s">
        <v>26</v>
      </c>
      <c r="D345" s="19" t="s">
        <v>71</v>
      </c>
      <c r="E345" s="19" t="s">
        <v>1610</v>
      </c>
      <c r="F345" s="19" t="s">
        <v>1302</v>
      </c>
      <c r="G345" s="19" t="s">
        <v>1611</v>
      </c>
      <c r="H345" s="19" t="s">
        <v>1612</v>
      </c>
      <c r="I345" s="19" t="s">
        <v>1605</v>
      </c>
      <c r="J345" s="19">
        <v>9</v>
      </c>
      <c r="K345" s="19">
        <v>9</v>
      </c>
      <c r="L345" s="19"/>
      <c r="M345" s="19"/>
      <c r="N345" s="19"/>
      <c r="O345" s="19" t="str">
        <f>VLOOKUP(B345,[3]项目信息综合查询_1!$I$4:$L$400000,4,FALSE)</f>
        <v>9</v>
      </c>
      <c r="P345" s="19" t="s">
        <v>1612</v>
      </c>
      <c r="Q345" s="19"/>
      <c r="R345" s="19"/>
      <c r="S345" s="19"/>
      <c r="T345" s="19"/>
      <c r="U345" s="19" t="s">
        <v>35</v>
      </c>
      <c r="V345" s="19"/>
    </row>
    <row r="346" s="8" customFormat="1" ht="49" customHeight="1" spans="1:22">
      <c r="A346" s="19">
        <v>342</v>
      </c>
      <c r="B346" s="19" t="s">
        <v>1613</v>
      </c>
      <c r="C346" s="19" t="s">
        <v>26</v>
      </c>
      <c r="D346" s="19" t="s">
        <v>71</v>
      </c>
      <c r="E346" s="19" t="s">
        <v>114</v>
      </c>
      <c r="F346" s="19" t="s">
        <v>115</v>
      </c>
      <c r="G346" s="19" t="s">
        <v>105</v>
      </c>
      <c r="H346" s="19" t="s">
        <v>1614</v>
      </c>
      <c r="I346" s="19" t="s">
        <v>1608</v>
      </c>
      <c r="J346" s="19">
        <v>47</v>
      </c>
      <c r="K346" s="19">
        <v>40</v>
      </c>
      <c r="L346" s="19"/>
      <c r="M346" s="19"/>
      <c r="N346" s="19"/>
      <c r="O346" s="19" t="str">
        <f>VLOOKUP(B346,[3]项目信息综合查询_1!$I$4:$L$400000,4,FALSE)</f>
        <v>41.56672</v>
      </c>
      <c r="P346" s="19" t="s">
        <v>1614</v>
      </c>
      <c r="Q346" s="19"/>
      <c r="R346" s="19"/>
      <c r="S346" s="19"/>
      <c r="T346" s="19"/>
      <c r="U346" s="19" t="s">
        <v>35</v>
      </c>
      <c r="V346" s="19"/>
    </row>
    <row r="347" s="8" customFormat="1" ht="49" customHeight="1" spans="1:22">
      <c r="A347" s="19">
        <v>343</v>
      </c>
      <c r="B347" s="19" t="s">
        <v>1615</v>
      </c>
      <c r="C347" s="19" t="s">
        <v>26</v>
      </c>
      <c r="D347" s="19" t="s">
        <v>71</v>
      </c>
      <c r="E347" s="19" t="s">
        <v>1534</v>
      </c>
      <c r="F347" s="19" t="s">
        <v>35</v>
      </c>
      <c r="G347" s="19" t="s">
        <v>1534</v>
      </c>
      <c r="H347" s="19" t="s">
        <v>1616</v>
      </c>
      <c r="I347" s="19" t="s">
        <v>1617</v>
      </c>
      <c r="J347" s="19">
        <v>193.21</v>
      </c>
      <c r="K347" s="19">
        <v>193.21</v>
      </c>
      <c r="L347" s="19"/>
      <c r="M347" s="19"/>
      <c r="N347" s="19"/>
      <c r="O347" s="19" t="str">
        <f>VLOOKUP(B347,[3]项目信息综合查询_1!$I$4:$L$400000,4,FALSE)</f>
        <v>185.373918</v>
      </c>
      <c r="P347" s="19" t="s">
        <v>1616</v>
      </c>
      <c r="Q347" s="19"/>
      <c r="R347" s="19"/>
      <c r="S347" s="19"/>
      <c r="T347" s="19"/>
      <c r="U347" s="19" t="s">
        <v>35</v>
      </c>
      <c r="V347" s="19"/>
    </row>
    <row r="348" s="8" customFormat="1" ht="49" customHeight="1" spans="1:22">
      <c r="A348" s="19">
        <v>344</v>
      </c>
      <c r="B348" s="19" t="s">
        <v>1618</v>
      </c>
      <c r="C348" s="19" t="s">
        <v>26</v>
      </c>
      <c r="D348" s="19" t="s">
        <v>27</v>
      </c>
      <c r="E348" s="19" t="s">
        <v>155</v>
      </c>
      <c r="F348" s="19" t="s">
        <v>253</v>
      </c>
      <c r="G348" s="19" t="s">
        <v>1619</v>
      </c>
      <c r="H348" s="19"/>
      <c r="I348" s="19" t="s">
        <v>1620</v>
      </c>
      <c r="J348" s="19">
        <v>15</v>
      </c>
      <c r="K348" s="19">
        <v>15</v>
      </c>
      <c r="L348" s="19"/>
      <c r="M348" s="19"/>
      <c r="N348" s="19"/>
      <c r="O348" s="19" t="str">
        <f>VLOOKUP(B348,[3]项目信息综合查询_1!$I$4:$L$400000,4,FALSE)</f>
        <v>15.63</v>
      </c>
      <c r="P348" s="19" t="s">
        <v>1621</v>
      </c>
      <c r="Q348" s="19"/>
      <c r="R348" s="19"/>
      <c r="S348" s="19"/>
      <c r="T348" s="19"/>
      <c r="U348" s="19" t="s">
        <v>35</v>
      </c>
      <c r="V348" s="19"/>
    </row>
    <row r="349" s="8" customFormat="1" ht="49" customHeight="1" spans="1:22">
      <c r="A349" s="19">
        <v>345</v>
      </c>
      <c r="B349" s="19" t="s">
        <v>1622</v>
      </c>
      <c r="C349" s="19" t="s">
        <v>26</v>
      </c>
      <c r="D349" s="19" t="s">
        <v>71</v>
      </c>
      <c r="E349" s="19" t="s">
        <v>1623</v>
      </c>
      <c r="F349" s="19" t="s">
        <v>446</v>
      </c>
      <c r="G349" s="19" t="s">
        <v>1624</v>
      </c>
      <c r="H349" s="19" t="s">
        <v>1625</v>
      </c>
      <c r="I349" s="19" t="s">
        <v>1626</v>
      </c>
      <c r="J349" s="19">
        <v>24</v>
      </c>
      <c r="K349" s="19">
        <v>24</v>
      </c>
      <c r="L349" s="19"/>
      <c r="M349" s="19"/>
      <c r="N349" s="19"/>
      <c r="O349" s="19" t="str">
        <f>VLOOKUP(B349,[3]项目信息综合查询_1!$I$4:$L$400000,4,FALSE)</f>
        <v>24</v>
      </c>
      <c r="P349" s="19" t="s">
        <v>1625</v>
      </c>
      <c r="Q349" s="19"/>
      <c r="R349" s="19"/>
      <c r="S349" s="19"/>
      <c r="T349" s="19"/>
      <c r="U349" s="19" t="s">
        <v>35</v>
      </c>
      <c r="V349" s="19"/>
    </row>
    <row r="350" s="8" customFormat="1" ht="49" customHeight="1" spans="1:22">
      <c r="A350" s="19">
        <v>346</v>
      </c>
      <c r="B350" s="19" t="s">
        <v>1627</v>
      </c>
      <c r="C350" s="19" t="s">
        <v>26</v>
      </c>
      <c r="D350" s="19" t="s">
        <v>27</v>
      </c>
      <c r="E350" s="19" t="s">
        <v>624</v>
      </c>
      <c r="F350" s="19" t="s">
        <v>35</v>
      </c>
      <c r="G350" s="19" t="s">
        <v>1628</v>
      </c>
      <c r="H350" s="19" t="s">
        <v>1629</v>
      </c>
      <c r="I350" s="19" t="s">
        <v>1630</v>
      </c>
      <c r="J350" s="19">
        <v>51.145472</v>
      </c>
      <c r="K350" s="19">
        <v>37.677532</v>
      </c>
      <c r="L350" s="19"/>
      <c r="M350" s="19">
        <v>20.856053</v>
      </c>
      <c r="N350" s="19"/>
      <c r="O350" s="19" t="str">
        <f>VLOOKUP(B350,[3]项目信息综合查询_1!$I$4:$L$400000,4,FALSE)</f>
        <v>35.947172</v>
      </c>
      <c r="P350" s="19" t="s">
        <v>1629</v>
      </c>
      <c r="Q350" s="19"/>
      <c r="R350" s="19"/>
      <c r="S350" s="19"/>
      <c r="T350" s="19"/>
      <c r="U350" s="19" t="s">
        <v>35</v>
      </c>
      <c r="V350" s="19" t="s">
        <v>1629</v>
      </c>
    </row>
    <row r="351" s="8" customFormat="1" ht="49" customHeight="1" spans="1:22">
      <c r="A351" s="19">
        <v>347</v>
      </c>
      <c r="B351" s="19" t="s">
        <v>1631</v>
      </c>
      <c r="C351" s="19" t="s">
        <v>26</v>
      </c>
      <c r="D351" s="19" t="s">
        <v>27</v>
      </c>
      <c r="E351" s="19" t="s">
        <v>1632</v>
      </c>
      <c r="F351" s="19" t="s">
        <v>1127</v>
      </c>
      <c r="G351" s="19" t="s">
        <v>1632</v>
      </c>
      <c r="H351" s="19" t="s">
        <v>1633</v>
      </c>
      <c r="I351" s="19" t="s">
        <v>1634</v>
      </c>
      <c r="J351" s="19">
        <v>57.65</v>
      </c>
      <c r="K351" s="19">
        <v>11.1</v>
      </c>
      <c r="L351" s="19"/>
      <c r="M351" s="19">
        <v>46.55</v>
      </c>
      <c r="N351" s="19"/>
      <c r="O351" s="19" t="str">
        <f>VLOOKUP(B351,[3]项目信息综合查询_1!$I$4:$L$400000,4,FALSE)</f>
        <v>11</v>
      </c>
      <c r="P351" s="19" t="s">
        <v>1633</v>
      </c>
      <c r="Q351" s="19"/>
      <c r="R351" s="19"/>
      <c r="S351" s="19"/>
      <c r="T351" s="19"/>
      <c r="U351" s="19" t="s">
        <v>35</v>
      </c>
      <c r="V351" s="19" t="s">
        <v>1633</v>
      </c>
    </row>
    <row r="352" s="8" customFormat="1" ht="49" customHeight="1" spans="1:22">
      <c r="A352" s="19">
        <v>348</v>
      </c>
      <c r="B352" s="19" t="s">
        <v>1635</v>
      </c>
      <c r="C352" s="19" t="s">
        <v>26</v>
      </c>
      <c r="D352" s="19" t="s">
        <v>27</v>
      </c>
      <c r="E352" s="19" t="s">
        <v>1636</v>
      </c>
      <c r="F352" s="19" t="s">
        <v>528</v>
      </c>
      <c r="G352" s="19" t="s">
        <v>529</v>
      </c>
      <c r="H352" s="19" t="s">
        <v>1637</v>
      </c>
      <c r="I352" s="19" t="s">
        <v>1638</v>
      </c>
      <c r="J352" s="19">
        <v>55</v>
      </c>
      <c r="K352" s="19">
        <v>11</v>
      </c>
      <c r="L352" s="19"/>
      <c r="M352" s="19">
        <v>44</v>
      </c>
      <c r="N352" s="19"/>
      <c r="O352" s="19" t="str">
        <f>VLOOKUP(B352,[3]项目信息综合查询_1!$I$4:$L$400000,4,FALSE)</f>
        <v>11</v>
      </c>
      <c r="P352" s="19" t="s">
        <v>1637</v>
      </c>
      <c r="Q352" s="19"/>
      <c r="R352" s="19"/>
      <c r="S352" s="19"/>
      <c r="T352" s="19"/>
      <c r="U352" s="19" t="s">
        <v>35</v>
      </c>
      <c r="V352" s="19" t="s">
        <v>1637</v>
      </c>
    </row>
    <row r="353" s="8" customFormat="1" ht="49" customHeight="1" spans="1:24">
      <c r="A353" s="19">
        <v>349</v>
      </c>
      <c r="B353" s="19" t="s">
        <v>1639</v>
      </c>
      <c r="C353" s="19" t="s">
        <v>53</v>
      </c>
      <c r="D353" s="19" t="s">
        <v>27</v>
      </c>
      <c r="E353" s="19" t="s">
        <v>1534</v>
      </c>
      <c r="F353" s="19" t="s">
        <v>35</v>
      </c>
      <c r="G353" s="19" t="s">
        <v>1534</v>
      </c>
      <c r="H353" s="19" t="s">
        <v>1640</v>
      </c>
      <c r="I353" s="19" t="s">
        <v>1641</v>
      </c>
      <c r="J353" s="19">
        <v>24.74307</v>
      </c>
      <c r="K353" s="19">
        <v>13.3407</v>
      </c>
      <c r="L353" s="19"/>
      <c r="M353" s="19">
        <v>11.3336</v>
      </c>
      <c r="N353" s="19"/>
      <c r="O353" s="19" t="str">
        <f>VLOOKUP(B353,[3]项目信息综合查询_1!$I$4:$L$400000,4,FALSE)</f>
        <v>13.3407</v>
      </c>
      <c r="P353" s="19" t="s">
        <v>1640</v>
      </c>
      <c r="Q353" s="19"/>
      <c r="R353" s="19"/>
      <c r="S353" s="19"/>
      <c r="T353" s="19"/>
      <c r="U353" s="19" t="s">
        <v>35</v>
      </c>
      <c r="V353" s="19" t="s">
        <v>1640</v>
      </c>
    </row>
    <row r="354" s="8" customFormat="1" ht="49" customHeight="1" spans="1:24">
      <c r="A354" s="19">
        <v>350</v>
      </c>
      <c r="B354" s="19" t="s">
        <v>1642</v>
      </c>
      <c r="C354" s="19" t="s">
        <v>26</v>
      </c>
      <c r="D354" s="19" t="s">
        <v>71</v>
      </c>
      <c r="E354" s="19" t="s">
        <v>436</v>
      </c>
      <c r="F354" s="19" t="s">
        <v>281</v>
      </c>
      <c r="G354" s="19" t="s">
        <v>436</v>
      </c>
      <c r="H354" s="19" t="s">
        <v>1643</v>
      </c>
      <c r="I354" s="19" t="s">
        <v>1644</v>
      </c>
      <c r="J354" s="19">
        <v>42.3</v>
      </c>
      <c r="K354" s="19">
        <v>18.390675</v>
      </c>
      <c r="L354" s="19"/>
      <c r="M354" s="19">
        <v>23.909325</v>
      </c>
      <c r="N354" s="19"/>
      <c r="O354" s="19" t="str">
        <f>VLOOKUP(B354,[3]项目信息综合查询_1!$I$4:$L$400000,4,FALSE)</f>
        <v>18.390675</v>
      </c>
      <c r="P354" s="19" t="s">
        <v>1643</v>
      </c>
      <c r="Q354" s="19"/>
      <c r="R354" s="19"/>
      <c r="S354" s="19"/>
      <c r="T354" s="19"/>
      <c r="U354" s="19" t="s">
        <v>35</v>
      </c>
      <c r="V354" s="19" t="s">
        <v>1643</v>
      </c>
    </row>
    <row r="355" s="8" customFormat="1" ht="49" customHeight="1" spans="1:24">
      <c r="A355" s="19">
        <v>351</v>
      </c>
      <c r="B355" s="19" t="s">
        <v>1645</v>
      </c>
      <c r="C355" s="19" t="s">
        <v>26</v>
      </c>
      <c r="D355" s="19" t="s">
        <v>71</v>
      </c>
      <c r="E355" s="19" t="s">
        <v>260</v>
      </c>
      <c r="F355" s="19" t="s">
        <v>253</v>
      </c>
      <c r="G355" s="19" t="s">
        <v>260</v>
      </c>
      <c r="H355" s="19" t="s">
        <v>1646</v>
      </c>
      <c r="I355" s="19" t="s">
        <v>816</v>
      </c>
      <c r="J355" s="19">
        <v>14.8</v>
      </c>
      <c r="K355" s="19">
        <v>10</v>
      </c>
      <c r="L355" s="19"/>
      <c r="M355" s="19">
        <v>3.8</v>
      </c>
      <c r="N355" s="19"/>
      <c r="O355" s="19" t="str">
        <f>VLOOKUP(B355,[3]项目信息综合查询_1!$I$4:$L$400000,4,FALSE)</f>
        <v>13.500302</v>
      </c>
      <c r="P355" s="19" t="s">
        <v>1646</v>
      </c>
      <c r="Q355" s="19"/>
      <c r="R355" s="19"/>
      <c r="S355" s="19"/>
      <c r="T355" s="19"/>
      <c r="U355" s="19" t="s">
        <v>35</v>
      </c>
      <c r="V355" s="19" t="s">
        <v>1646</v>
      </c>
    </row>
    <row r="356" s="8" customFormat="1" ht="49" customHeight="1" spans="1:24">
      <c r="A356" s="19">
        <v>352</v>
      </c>
      <c r="B356" s="19" t="s">
        <v>1414</v>
      </c>
      <c r="C356" s="19" t="s">
        <v>53</v>
      </c>
      <c r="D356" s="19" t="s">
        <v>27</v>
      </c>
      <c r="E356" s="19" t="s">
        <v>894</v>
      </c>
      <c r="F356" s="19" t="s">
        <v>894</v>
      </c>
      <c r="G356" s="19" t="s">
        <v>1534</v>
      </c>
      <c r="H356" s="19" t="s">
        <v>1647</v>
      </c>
      <c r="I356" s="19" t="s">
        <v>1648</v>
      </c>
      <c r="J356" s="19">
        <v>519.16</v>
      </c>
      <c r="K356" s="19">
        <v>92.259565</v>
      </c>
      <c r="L356" s="19"/>
      <c r="M356" s="19">
        <v>0</v>
      </c>
      <c r="N356" s="19"/>
      <c r="O356" s="19" t="str">
        <f>VLOOKUP(B356,[3]项目信息综合查询_1!$I$4:$L$400000,4,FALSE)</f>
        <v>157.22</v>
      </c>
      <c r="P356" s="19" t="s">
        <v>1647</v>
      </c>
      <c r="Q356" s="19"/>
      <c r="R356" s="19"/>
      <c r="S356" s="19"/>
      <c r="T356" s="19"/>
      <c r="U356" s="19" t="s">
        <v>894</v>
      </c>
      <c r="V356" s="19" t="s">
        <v>1647</v>
      </c>
    </row>
    <row r="357" s="8" customFormat="1" ht="49" customHeight="1" spans="1:24">
      <c r="A357" s="19">
        <v>353</v>
      </c>
      <c r="B357" s="19" t="s">
        <v>1416</v>
      </c>
      <c r="C357" s="19" t="s">
        <v>53</v>
      </c>
      <c r="D357" s="19" t="s">
        <v>27</v>
      </c>
      <c r="E357" s="19" t="s">
        <v>894</v>
      </c>
      <c r="F357" s="19" t="s">
        <v>894</v>
      </c>
      <c r="G357" s="19" t="s">
        <v>1534</v>
      </c>
      <c r="H357" s="19" t="s">
        <v>827</v>
      </c>
      <c r="I357" s="19" t="s">
        <v>1648</v>
      </c>
      <c r="J357" s="19">
        <v>463.729</v>
      </c>
      <c r="K357" s="19">
        <v>95.088608</v>
      </c>
      <c r="L357" s="19"/>
      <c r="M357" s="19">
        <v>0</v>
      </c>
      <c r="N357" s="19"/>
      <c r="O357" s="19" t="str">
        <f>VLOOKUP(B357,[3]项目信息综合查询_1!$I$4:$L$400000,4,FALSE)</f>
        <v>160.41</v>
      </c>
      <c r="P357" s="19" t="s">
        <v>827</v>
      </c>
      <c r="Q357" s="19"/>
      <c r="R357" s="19"/>
      <c r="S357" s="19"/>
      <c r="T357" s="19"/>
      <c r="U357" s="19" t="s">
        <v>894</v>
      </c>
      <c r="V357" s="19" t="s">
        <v>827</v>
      </c>
    </row>
    <row r="358" s="9" customFormat="1" ht="69" customHeight="1" spans="1:24">
      <c r="A358" s="19">
        <v>354</v>
      </c>
      <c r="B358" s="24" t="s">
        <v>1649</v>
      </c>
      <c r="C358" s="21" t="s">
        <v>26</v>
      </c>
      <c r="D358" s="25" t="s">
        <v>27</v>
      </c>
      <c r="E358" s="21" t="s">
        <v>35</v>
      </c>
      <c r="F358" s="21" t="s">
        <v>35</v>
      </c>
      <c r="G358" s="21" t="s">
        <v>1534</v>
      </c>
      <c r="H358" s="24"/>
      <c r="I358" s="21" t="s">
        <v>1650</v>
      </c>
      <c r="J358" s="26">
        <v>384.22782</v>
      </c>
      <c r="K358" s="26">
        <v>383.165666</v>
      </c>
      <c r="L358" s="30"/>
      <c r="M358" s="26">
        <v>92.062154</v>
      </c>
      <c r="N358" s="30"/>
      <c r="O358" s="19" t="str">
        <f>VLOOKUP(B358,[3]项目信息综合查询_1!$I$4:$L$400000,4,FALSE)</f>
        <v>292.165666</v>
      </c>
      <c r="P358" s="24" t="s">
        <v>1651</v>
      </c>
      <c r="Q358" s="27"/>
      <c r="R358" s="27"/>
      <c r="S358" s="27"/>
      <c r="T358" s="27"/>
      <c r="U358" s="21" t="s">
        <v>35</v>
      </c>
      <c r="V358" s="21" t="s">
        <v>1652</v>
      </c>
      <c r="W358" s="31"/>
      <c r="X358" s="32"/>
    </row>
  </sheetData>
  <mergeCells count="19">
    <mergeCell ref="A1:V1"/>
    <mergeCell ref="K2:M2"/>
    <mergeCell ref="Q2:S2"/>
    <mergeCell ref="A4:B4"/>
    <mergeCell ref="A2:A3"/>
    <mergeCell ref="B2:B3"/>
    <mergeCell ref="C2:C3"/>
    <mergeCell ref="D2:D3"/>
    <mergeCell ref="E2:E3"/>
    <mergeCell ref="F2:F3"/>
    <mergeCell ref="G2:G3"/>
    <mergeCell ref="H2:H3"/>
    <mergeCell ref="I2:I3"/>
    <mergeCell ref="J2:J3"/>
    <mergeCell ref="N2:N3"/>
    <mergeCell ref="P2:P3"/>
    <mergeCell ref="T2:T3"/>
    <mergeCell ref="U2:U3"/>
    <mergeCell ref="V2:V3"/>
  </mergeCells>
  <dataValidations count="4">
    <dataValidation type="list" allowBlank="1" showInputMessage="1" showErrorMessage="1" sqref="D5 D335">
      <formula1>"产业发展,就业项目,乡村建设行动,巩固三保障成果,乡村治理和精神文明建设,农业项目"</formula1>
    </dataValidation>
    <dataValidation allowBlank="1" showInputMessage="1" showErrorMessage="1" sqref="B231:B232"/>
    <dataValidation type="list" allowBlank="1" showInputMessage="1" showErrorMessage="1" sqref="C216:C218">
      <formula1>"新建,扩建,改建和技术改造"</formula1>
    </dataValidation>
    <dataValidation type="list" allowBlank="1" showInputMessage="1" showErrorMessage="1" sqref="D6:D8 D12:D14 D17:D30 D32:D37 D39:D44 D46:D47 D49:D66 D68:D76 D78:D90 D92:D93 D95:D162 D164:D178 D180:D222 D228:D250 D276:D281 D286:D288 D291:D309 D311:D313 D327:D333 D338:D343 D348:D349">
      <formula1>"产业发展,就业项目,乡村建设行动,巩固三保障成果,乡村治理和精神文明建设"</formula1>
    </dataValidation>
  </dataValidations>
  <pageMargins left="0.306944444444444" right="0.306944444444444" top="0.357638888888889" bottom="0.156944444444444" header="0.298611111111111" footer="0.298611111111111"/>
  <pageSetup paperSize="9" scale="50"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WPS_1591413945</cp:lastModifiedBy>
  <dcterms:created xsi:type="dcterms:W3CDTF">2023-05-12T11:15:00Z</dcterms:created>
  <dcterms:modified xsi:type="dcterms:W3CDTF">2025-12-31T01:28:32Z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2BB0AF135E4E4BEDA47462DAE43ABCEC_13</vt:lpwstr>
  </property>
  <property fmtid="{D5CDD505-2E9C-101B-9397-08002B2CF9AE}" pid="4" name="CalculationRule">
    <vt:i4>0</vt:i4>
  </property>
</Properties>
</file>